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1\d\F\1. DOKUMENTI\_DOKUMENTI 2025\Vijeće\05. sjednica OBRADA\"/>
    </mc:Choice>
  </mc:AlternateContent>
  <bookViews>
    <workbookView xWindow="0" yWindow="0" windowWidth="28800" windowHeight="11535"/>
  </bookViews>
  <sheets>
    <sheet name="List1" sheetId="1" r:id="rId1"/>
    <sheet name="Sheet1" sheetId="2" r:id="rId2"/>
  </sheets>
  <definedNames>
    <definedName name="_xlnm.Print_Area" localSheetId="0">List1!$A$1:$D$131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65" i="1"/>
  <c r="D21" i="1"/>
  <c r="D20" i="1" s="1"/>
  <c r="D104" i="1"/>
  <c r="D77" i="1"/>
  <c r="D99" i="1" l="1"/>
  <c r="D87" i="1"/>
  <c r="D34" i="1"/>
  <c r="D41" i="1"/>
  <c r="D27" i="1"/>
  <c r="D26" i="1" s="1"/>
  <c r="D114" i="1"/>
  <c r="D109" i="1"/>
  <c r="D100" i="1"/>
  <c r="D93" i="1"/>
  <c r="D82" i="1"/>
  <c r="D81" i="1"/>
  <c r="D69" i="1"/>
  <c r="D64" i="1" s="1"/>
  <c r="D60" i="1"/>
  <c r="D56" i="1"/>
  <c r="D48" i="1"/>
  <c r="D7" i="2"/>
  <c r="D2" i="2"/>
  <c r="D1" i="2"/>
  <c r="D12" i="2" s="1"/>
  <c r="D86" i="1" l="1"/>
  <c r="D33" i="1"/>
  <c r="D55" i="1"/>
  <c r="D108" i="1"/>
  <c r="D119" i="1" l="1"/>
</calcChain>
</file>

<file path=xl/sharedStrings.xml><?xml version="1.0" encoding="utf-8"?>
<sst xmlns="http://schemas.openxmlformats.org/spreadsheetml/2006/main" count="144" uniqueCount="85">
  <si>
    <t>Članak 1.</t>
  </si>
  <si>
    <t xml:space="preserve"> Članak 2.</t>
  </si>
  <si>
    <t>Aktivnost</t>
  </si>
  <si>
    <t>Račun</t>
  </si>
  <si>
    <t xml:space="preserve">O p i s   </t>
  </si>
  <si>
    <t>Plan</t>
  </si>
  <si>
    <t>Opis aktivnosti</t>
  </si>
  <si>
    <t xml:space="preserve"> </t>
  </si>
  <si>
    <t>Ostala komunikacijska oprema</t>
  </si>
  <si>
    <t>Oprema</t>
  </si>
  <si>
    <t>Sitni inventar</t>
  </si>
  <si>
    <t>Ostali nespomenuti građevinski objekti</t>
  </si>
  <si>
    <t>Članak 3.</t>
  </si>
  <si>
    <t>Program stupa na snagu osmog dana od dana objave u "Glasniku Zagrebačke županije".</t>
  </si>
  <si>
    <t>Predsjednik
Općinskog vijeća
Zdravko Horvačić</t>
  </si>
  <si>
    <t>Program obuhvaća:</t>
  </si>
  <si>
    <t>URBROJ: 238-17-21-04-01</t>
  </si>
  <si>
    <t>KLASA:363-01/21-01/33</t>
  </si>
  <si>
    <t>Kravarsko, 21. prosinca 2021.g</t>
  </si>
  <si>
    <t>Izvori financiranja: 11</t>
  </si>
  <si>
    <t>Opći prihodi i primici</t>
  </si>
  <si>
    <t>002 05 1007 A100701</t>
  </si>
  <si>
    <t>ZBRINJAVANJE OTPADA SA RECIKLAŽNOG DVORIŠTA</t>
  </si>
  <si>
    <t>002 05 1007 A100702</t>
  </si>
  <si>
    <t>REVITALIZACIJA IZVORA VODE</t>
  </si>
  <si>
    <t>Ostali materijal i dijelovi za tekuće i investicijsko održavanje</t>
  </si>
  <si>
    <t>Ostale usluge tekućeg i investicijskog održavanja</t>
  </si>
  <si>
    <t>002 05 1007 A100703</t>
  </si>
  <si>
    <t>JAVNI RADOVI</t>
  </si>
  <si>
    <t>Službena, radna i zaštitna odjeća i obuća</t>
  </si>
  <si>
    <t>Premije osiguranja zaposlenih</t>
  </si>
  <si>
    <t>Izvori financiranja: 51</t>
  </si>
  <si>
    <t>Pomoći EU</t>
  </si>
  <si>
    <t>Plaće za zaposlene</t>
  </si>
  <si>
    <t>Doprinosi za obvezno zdravstveno osiguranje</t>
  </si>
  <si>
    <t>Naknade za prijevoz na posao i s posla</t>
  </si>
  <si>
    <t>Ostali nespomenuti rashodi poslovanja</t>
  </si>
  <si>
    <t>Izvori financiranja: 523</t>
  </si>
  <si>
    <t>Tekuće pomoći iz državnog proračuna</t>
  </si>
  <si>
    <t xml:space="preserve">PROGRAM UVOĐENJA WIFI-a </t>
  </si>
  <si>
    <t>422290</t>
  </si>
  <si>
    <t>IZRADA STRATEŠKIH DOKUMENATA</t>
  </si>
  <si>
    <t>Dokumenti prostornog uređenja (prostorni planovi i ostalo)</t>
  </si>
  <si>
    <t>Izvori financiranja: 43</t>
  </si>
  <si>
    <t>Ostali prihodi za posebne namjene</t>
  </si>
  <si>
    <t>Kapitalni projekt: K100701</t>
  </si>
  <si>
    <t>Kapitalni projekt: K100702</t>
  </si>
  <si>
    <t>Kapitalne pomoći Zagrebačke županije</t>
  </si>
  <si>
    <t>Izvori financiranja: 522</t>
  </si>
  <si>
    <t>Kapitalni projekt: K100703</t>
  </si>
  <si>
    <t>NABAVA SPREMNIKA ZA OTPAD</t>
  </si>
  <si>
    <t>USPOSTAVA I UREĐENJE STAZA, VIDIKOVACA I OSTALE MANJE INFRASTRUKTURE</t>
  </si>
  <si>
    <t>Kapitalni projekt: K100704</t>
  </si>
  <si>
    <t>Kapitalni projekt: K100706</t>
  </si>
  <si>
    <t>IZGRADNJA VODOVODA I KANALIZACIJE</t>
  </si>
  <si>
    <t>Kapitalne pomoći trgovačkim društvima u javnom sektoru</t>
  </si>
  <si>
    <t>002 05 1008 A100801</t>
  </si>
  <si>
    <t>POTICAJI PODUZETNIŠTVA</t>
  </si>
  <si>
    <t>352210</t>
  </si>
  <si>
    <t>352310</t>
  </si>
  <si>
    <t>Subvencije poljoprivrednicima</t>
  </si>
  <si>
    <t>Izvori financiranja: 31</t>
  </si>
  <si>
    <t>Vlastiti prihodi</t>
  </si>
  <si>
    <t>Subvencije trgovačkim društvima izvan javnog sektora</t>
  </si>
  <si>
    <t>UKUPNO:</t>
  </si>
  <si>
    <t>Motorni benzin i dizel gorivo</t>
  </si>
  <si>
    <t xml:space="preserve"> - program uvođenja WIFI-a čime će se pridonijeti višem standardu stanovanja u zajednici.</t>
  </si>
  <si>
    <t xml:space="preserve"> - izgradnju vodovoda i kanalizacije u svrhu poboljšanja životnog standarda stanovnika Općine Kravarsko.</t>
  </si>
  <si>
    <t xml:space="preserve"> - uspostavu i uređenje staza, vidikovaca i ostale manje infrastrukture čime se potiče i razvoj turizma.</t>
  </si>
  <si>
    <t xml:space="preserve"> - program poduzetništva ima za cilj poticanje poljoprivrednika, obrtnika i poduzetnika da djeluju na području Općine.</t>
  </si>
  <si>
    <t xml:space="preserve"> - program izrade strateških dokumenata kojim se prostorni plan Općine Kravarsko treba uskladiti s izmjenama i dopunama prostornog plana Zagrebačke županije, a ujedno i omogućiti proširivanje građevinskih zona i gospodarskih zona, te se planira izrada i drugih strateških dokumenata.</t>
  </si>
  <si>
    <t>323210</t>
  </si>
  <si>
    <t>Usluge tekućeg i investicijskog održavanja građevinskih objekata</t>
  </si>
  <si>
    <t>Ovim Programom se unapređuje stanovanje zajednice na području Općine Kravarsko.</t>
  </si>
  <si>
    <t xml:space="preserve"> - nabavu spremnika za otpad, revitalizaciju izvora vode, javne radove, te zbrinjavanje otpada sa reciklažnog dvorišta čime se provode aktivnosti očuvanja i zaštite okoliša. </t>
  </si>
  <si>
    <t>329220</t>
  </si>
  <si>
    <t>Premije osiguranja ostale imovine</t>
  </si>
  <si>
    <t>PROGRAM UNAPREĐENJA STANOVANJA ZAJEDNICE U 2026. G.</t>
  </si>
  <si>
    <t>URBROJ: 238-18-25-01</t>
  </si>
  <si>
    <t>Izvori financiranja: 58</t>
  </si>
  <si>
    <t>Mehanizam za oporavak i ospornost-bespovratna sredstva</t>
  </si>
  <si>
    <t>Predsjednica Općinskog vijeća
Dragica Ceković</t>
  </si>
  <si>
    <t xml:space="preserve">                       Na temelju članka  61. Zakona o prostornom uređenju ("Narodne novine", broj 153/13, 65/17, 114/18, 39/19, 98/19, 67/23), članka 31. Zakona o postupanju s nezakonito izgrađenim zgradama ("Narodne novine", broj 86/12, 143/13, 65/17, 14/19) i članka 29. Statuta Općine Kravarsko ("Glasnik Zagrebačke županije", broj 19/21), Općinsko vijeće Općine Kravarsko na svojoj 05. sjednici održanoj  26. studenog 2025.g. donosi:  </t>
  </si>
  <si>
    <t>Kravarsko, 26.11.2025.g</t>
  </si>
  <si>
    <t>KLASA: 363-01/25-01/02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</si>
</sst>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6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6"/>
      <name val="Calibri"/>
      <family val="2"/>
      <charset val="238"/>
      <scheme val="minor"/>
    </font>
    <font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left"/>
    </xf>
    <xf numFmtId="0" fontId="3" fillId="0" borderId="0" xfId="1" applyFont="1"/>
    <xf numFmtId="0" fontId="4" fillId="0" borderId="0" xfId="0" applyFont="1"/>
    <xf numFmtId="0" fontId="6" fillId="4" borderId="14" xfId="0" applyFont="1" applyFill="1" applyBorder="1" applyAlignment="1">
      <alignment horizontal="center"/>
    </xf>
    <xf numFmtId="0" fontId="7" fillId="5" borderId="2" xfId="1" applyFont="1" applyFill="1" applyBorder="1"/>
    <xf numFmtId="0" fontId="7" fillId="0" borderId="2" xfId="1" applyFont="1" applyBorder="1"/>
    <xf numFmtId="0" fontId="5" fillId="0" borderId="2" xfId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5" fillId="0" borderId="11" xfId="1" applyFont="1" applyBorder="1" applyAlignment="1">
      <alignment horizontal="center"/>
    </xf>
    <xf numFmtId="0" fontId="5" fillId="0" borderId="15" xfId="0" applyFont="1" applyBorder="1"/>
    <xf numFmtId="49" fontId="5" fillId="0" borderId="1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5" fillId="0" borderId="11" xfId="0" applyFont="1" applyBorder="1"/>
    <xf numFmtId="49" fontId="5" fillId="0" borderId="2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left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5" fillId="2" borderId="0" xfId="0" quotePrefix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4" fontId="5" fillId="0" borderId="3" xfId="1" applyNumberFormat="1" applyFont="1" applyBorder="1"/>
    <xf numFmtId="4" fontId="5" fillId="5" borderId="3" xfId="1" applyNumberFormat="1" applyFont="1" applyFill="1" applyBorder="1" applyAlignment="1">
      <alignment horizontal="right"/>
    </xf>
    <xf numFmtId="4" fontId="5" fillId="0" borderId="3" xfId="1" applyNumberFormat="1" applyFont="1" applyBorder="1" applyAlignment="1">
      <alignment horizontal="center"/>
    </xf>
    <xf numFmtId="4" fontId="5" fillId="0" borderId="3" xfId="1" applyNumberFormat="1" applyFont="1" applyBorder="1" applyAlignment="1">
      <alignment horizontal="right"/>
    </xf>
    <xf numFmtId="4" fontId="6" fillId="4" borderId="20" xfId="0" applyNumberFormat="1" applyFont="1" applyFill="1" applyBorder="1"/>
    <xf numFmtId="0" fontId="5" fillId="2" borderId="0" xfId="0" quotePrefix="1" applyFont="1" applyFill="1" applyAlignment="1">
      <alignment vertical="top"/>
    </xf>
    <xf numFmtId="4" fontId="6" fillId="5" borderId="21" xfId="0" applyNumberFormat="1" applyFont="1" applyFill="1" applyBorder="1" applyAlignment="1">
      <alignment horizontal="right"/>
    </xf>
    <xf numFmtId="0" fontId="5" fillId="2" borderId="11" xfId="0" quotePrefix="1" applyFont="1" applyFill="1" applyBorder="1" applyAlignment="1">
      <alignment vertical="top"/>
    </xf>
    <xf numFmtId="0" fontId="8" fillId="0" borderId="0" xfId="0" applyFont="1"/>
    <xf numFmtId="0" fontId="5" fillId="2" borderId="11" xfId="1" quotePrefix="1" applyFont="1" applyFill="1" applyBorder="1"/>
    <xf numFmtId="0" fontId="6" fillId="4" borderId="2" xfId="0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5" borderId="2" xfId="1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" fontId="6" fillId="4" borderId="22" xfId="1" applyNumberFormat="1" applyFont="1" applyFill="1" applyBorder="1" applyAlignment="1">
      <alignment horizontal="center" vertical="center"/>
    </xf>
    <xf numFmtId="4" fontId="5" fillId="0" borderId="22" xfId="1" applyNumberFormat="1" applyFont="1" applyBorder="1" applyAlignment="1">
      <alignment horizontal="right" vertical="center"/>
    </xf>
    <xf numFmtId="4" fontId="6" fillId="5" borderId="22" xfId="0" applyNumberFormat="1" applyFont="1" applyFill="1" applyBorder="1" applyAlignment="1">
      <alignment horizontal="right" vertical="center"/>
    </xf>
    <xf numFmtId="4" fontId="5" fillId="5" borderId="22" xfId="1" applyNumberFormat="1" applyFont="1" applyFill="1" applyBorder="1" applyAlignment="1">
      <alignment horizontal="right" vertical="center"/>
    </xf>
    <xf numFmtId="4" fontId="6" fillId="0" borderId="22" xfId="1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5" fillId="2" borderId="12" xfId="1" quotePrefix="1" applyNumberFormat="1" applyFont="1" applyFill="1" applyBorder="1" applyAlignment="1">
      <alignment horizontal="left" vertical="center"/>
    </xf>
    <xf numFmtId="0" fontId="5" fillId="2" borderId="11" xfId="0" applyFont="1" applyFill="1" applyBorder="1"/>
    <xf numFmtId="0" fontId="5" fillId="2" borderId="11" xfId="0" quotePrefix="1" applyFont="1" applyFill="1" applyBorder="1"/>
    <xf numFmtId="0" fontId="6" fillId="4" borderId="24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4" fontId="6" fillId="4" borderId="30" xfId="0" applyNumberFormat="1" applyFont="1" applyFill="1" applyBorder="1" applyAlignment="1">
      <alignment horizontal="right" vertical="center"/>
    </xf>
    <xf numFmtId="4" fontId="5" fillId="0" borderId="33" xfId="1" applyNumberFormat="1" applyFont="1" applyBorder="1" applyAlignment="1">
      <alignment horizontal="right" vertical="center"/>
    </xf>
    <xf numFmtId="0" fontId="5" fillId="2" borderId="0" xfId="0" applyFont="1" applyFill="1"/>
    <xf numFmtId="0" fontId="5" fillId="2" borderId="12" xfId="0" applyFont="1" applyFill="1" applyBorder="1" applyAlignment="1">
      <alignment vertical="center" wrapText="1"/>
    </xf>
    <xf numFmtId="0" fontId="5" fillId="2" borderId="0" xfId="0" quotePrefix="1" applyFont="1" applyFill="1"/>
    <xf numFmtId="0" fontId="5" fillId="2" borderId="0" xfId="0" quotePrefix="1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4" fontId="6" fillId="5" borderId="35" xfId="0" applyNumberFormat="1" applyFont="1" applyFill="1" applyBorder="1" applyAlignment="1">
      <alignment horizontal="right" vertical="center"/>
    </xf>
    <xf numFmtId="0" fontId="7" fillId="5" borderId="28" xfId="1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/>
    </xf>
    <xf numFmtId="0" fontId="8" fillId="0" borderId="11" xfId="0" applyFont="1" applyBorder="1"/>
    <xf numFmtId="0" fontId="8" fillId="0" borderId="24" xfId="0" applyFont="1" applyBorder="1"/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5" fillId="2" borderId="0" xfId="1" quotePrefix="1" applyFont="1" applyFill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left" vertical="center" wrapText="1"/>
    </xf>
    <xf numFmtId="4" fontId="9" fillId="5" borderId="22" xfId="1" applyNumberFormat="1" applyFont="1" applyFill="1" applyBorder="1" applyAlignment="1">
      <alignment horizontal="right" vertical="center"/>
    </xf>
    <xf numFmtId="4" fontId="9" fillId="5" borderId="23" xfId="1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center" vertical="top" wrapText="1"/>
    </xf>
    <xf numFmtId="0" fontId="5" fillId="0" borderId="14" xfId="1" applyFont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5" fillId="5" borderId="14" xfId="1" applyFont="1" applyFill="1" applyBorder="1" applyAlignment="1">
      <alignment horizontal="center"/>
    </xf>
    <xf numFmtId="0" fontId="5" fillId="5" borderId="2" xfId="1" applyFont="1" applyFill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6" fillId="5" borderId="1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5" fillId="2" borderId="8" xfId="1" quotePrefix="1" applyFont="1" applyFill="1" applyBorder="1" applyAlignment="1">
      <alignment horizontal="left"/>
    </xf>
    <xf numFmtId="0" fontId="5" fillId="2" borderId="9" xfId="1" quotePrefix="1" applyFont="1" applyFill="1" applyBorder="1" applyAlignment="1">
      <alignment horizontal="left"/>
    </xf>
    <xf numFmtId="0" fontId="5" fillId="2" borderId="10" xfId="1" quotePrefix="1" applyFont="1" applyFill="1" applyBorder="1" applyAlignment="1">
      <alignment horizontal="left"/>
    </xf>
    <xf numFmtId="0" fontId="5" fillId="2" borderId="11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12" xfId="1" applyFont="1" applyFill="1" applyBorder="1" applyAlignment="1">
      <alignment vertical="center"/>
    </xf>
    <xf numFmtId="0" fontId="5" fillId="2" borderId="11" xfId="0" applyFont="1" applyFill="1" applyBorder="1" applyAlignment="1">
      <alignment horizontal="justify" vertical="top" wrapText="1"/>
    </xf>
    <xf numFmtId="0" fontId="5" fillId="2" borderId="0" xfId="0" applyFont="1" applyFill="1" applyAlignment="1">
      <alignment horizontal="justify" vertical="top" wrapText="1"/>
    </xf>
    <xf numFmtId="0" fontId="5" fillId="2" borderId="12" xfId="0" applyFont="1" applyFill="1" applyBorder="1" applyAlignment="1">
      <alignment horizontal="justify" vertical="top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quotePrefix="1" applyFont="1" applyFill="1" applyAlignment="1">
      <alignment horizontal="left"/>
    </xf>
    <xf numFmtId="0" fontId="6" fillId="5" borderId="1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5" borderId="16" xfId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/>
    </xf>
    <xf numFmtId="0" fontId="5" fillId="0" borderId="9" xfId="1" applyFont="1" applyBorder="1"/>
    <xf numFmtId="0" fontId="6" fillId="2" borderId="0" xfId="0" applyFont="1" applyFill="1" applyAlignment="1">
      <alignment horizont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343200</xdr:colOff>
      <xdr:row>0</xdr:row>
      <xdr:rowOff>127434</xdr:rowOff>
    </xdr:from>
    <xdr:to>
      <xdr:col>0</xdr:col>
      <xdr:colOff>984788</xdr:colOff>
      <xdr:row>3</xdr:row>
      <xdr:rowOff>202854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500-000000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200" y="127434"/>
          <a:ext cx="641588" cy="785759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tabSelected="1" view="pageBreakPreview" zoomScale="59" zoomScaleNormal="59" zoomScaleSheetLayoutView="59" workbookViewId="0">
      <selection activeCell="C126" sqref="C126"/>
    </sheetView>
  </sheetViews>
  <sheetFormatPr defaultRowHeight="21" x14ac:dyDescent="0.35"/>
  <cols>
    <col min="1" max="1" width="21.42578125" style="34" customWidth="1"/>
    <col min="2" max="2" width="20.85546875" style="40" customWidth="1"/>
    <col min="3" max="3" width="94.28515625" style="51" customWidth="1"/>
    <col min="4" max="4" width="28.140625" style="57" customWidth="1"/>
    <col min="5" max="5" width="30.7109375" customWidth="1"/>
  </cols>
  <sheetData>
    <row r="1" spans="1:4" s="1" customFormat="1" ht="12.75" customHeight="1" x14ac:dyDescent="0.3">
      <c r="A1" s="108"/>
      <c r="B1" s="109"/>
      <c r="C1" s="109"/>
      <c r="D1" s="110"/>
    </row>
    <row r="2" spans="1:4" s="1" customFormat="1" ht="20.25" x14ac:dyDescent="0.3">
      <c r="A2" s="35"/>
      <c r="B2" s="81"/>
      <c r="C2" s="81"/>
      <c r="D2" s="58"/>
    </row>
    <row r="3" spans="1:4" s="1" customFormat="1" ht="23.1" customHeight="1" x14ac:dyDescent="0.2">
      <c r="A3" s="111"/>
      <c r="B3" s="112"/>
      <c r="C3" s="112"/>
      <c r="D3" s="113"/>
    </row>
    <row r="4" spans="1:4" s="1" customFormat="1" ht="90" customHeight="1" x14ac:dyDescent="0.2">
      <c r="A4" s="114" t="s">
        <v>82</v>
      </c>
      <c r="B4" s="115"/>
      <c r="C4" s="115"/>
      <c r="D4" s="116"/>
    </row>
    <row r="5" spans="1:4" s="2" customFormat="1" ht="27.6" customHeight="1" x14ac:dyDescent="0.2">
      <c r="A5" s="117" t="s">
        <v>77</v>
      </c>
      <c r="B5" s="118"/>
      <c r="C5" s="118"/>
      <c r="D5" s="119"/>
    </row>
    <row r="6" spans="1:4" s="1" customFormat="1" ht="28.5" customHeight="1" x14ac:dyDescent="0.2">
      <c r="A6" s="95" t="s">
        <v>0</v>
      </c>
      <c r="B6" s="96"/>
      <c r="C6" s="96"/>
      <c r="D6" s="97"/>
    </row>
    <row r="7" spans="1:4" ht="24.75" customHeight="1" x14ac:dyDescent="0.25">
      <c r="A7" s="98" t="s">
        <v>73</v>
      </c>
      <c r="B7" s="99"/>
      <c r="C7" s="99"/>
      <c r="D7" s="100"/>
    </row>
    <row r="8" spans="1:4" s="1" customFormat="1" ht="24" customHeight="1" x14ac:dyDescent="0.2">
      <c r="A8" s="95" t="s">
        <v>1</v>
      </c>
      <c r="B8" s="96"/>
      <c r="C8" s="96"/>
      <c r="D8" s="97"/>
    </row>
    <row r="9" spans="1:4" s="1" customFormat="1" ht="21" customHeight="1" x14ac:dyDescent="0.2">
      <c r="A9" s="93" t="s">
        <v>15</v>
      </c>
      <c r="B9" s="94"/>
      <c r="C9" s="94"/>
      <c r="D9" s="120"/>
    </row>
    <row r="10" spans="1:4" s="1" customFormat="1" ht="49.5" customHeight="1" x14ac:dyDescent="0.2">
      <c r="A10" s="98" t="s">
        <v>74</v>
      </c>
      <c r="B10" s="99"/>
      <c r="C10" s="99"/>
      <c r="D10" s="100"/>
    </row>
    <row r="11" spans="1:4" s="1" customFormat="1" ht="23.45" customHeight="1" x14ac:dyDescent="0.2">
      <c r="A11" s="98" t="s">
        <v>66</v>
      </c>
      <c r="B11" s="99"/>
      <c r="C11" s="99"/>
      <c r="D11" s="100"/>
    </row>
    <row r="12" spans="1:4" s="1" customFormat="1" ht="63" customHeight="1" x14ac:dyDescent="0.2">
      <c r="A12" s="101" t="s">
        <v>70</v>
      </c>
      <c r="B12" s="102"/>
      <c r="C12" s="102"/>
      <c r="D12" s="103"/>
    </row>
    <row r="13" spans="1:4" s="1" customFormat="1" ht="27.6" customHeight="1" x14ac:dyDescent="0.2">
      <c r="A13" s="98" t="s">
        <v>68</v>
      </c>
      <c r="B13" s="99"/>
      <c r="C13" s="99"/>
      <c r="D13" s="100"/>
    </row>
    <row r="14" spans="1:4" s="1" customFormat="1" ht="21" customHeight="1" x14ac:dyDescent="0.2">
      <c r="A14" s="98" t="s">
        <v>67</v>
      </c>
      <c r="B14" s="99"/>
      <c r="C14" s="99"/>
      <c r="D14" s="100"/>
    </row>
    <row r="15" spans="1:4" s="1" customFormat="1" ht="43.5" customHeight="1" x14ac:dyDescent="0.2">
      <c r="A15" s="101" t="s">
        <v>69</v>
      </c>
      <c r="B15" s="102"/>
      <c r="C15" s="102"/>
      <c r="D15" s="103"/>
    </row>
    <row r="16" spans="1:4" s="1" customFormat="1" ht="21" customHeight="1" x14ac:dyDescent="0.3">
      <c r="A16" s="6" t="s">
        <v>2</v>
      </c>
      <c r="B16" s="36" t="s">
        <v>3</v>
      </c>
      <c r="C16" s="42" t="s">
        <v>4</v>
      </c>
      <c r="D16" s="52" t="s">
        <v>5</v>
      </c>
    </row>
    <row r="17" spans="1:4" s="1" customFormat="1" ht="9.75" customHeight="1" x14ac:dyDescent="0.2">
      <c r="A17" s="88"/>
      <c r="B17" s="39"/>
      <c r="C17" s="43"/>
      <c r="D17" s="53"/>
    </row>
    <row r="18" spans="1:4" s="1" customFormat="1" ht="21" customHeight="1" x14ac:dyDescent="0.2">
      <c r="A18" s="88"/>
      <c r="B18" s="39"/>
      <c r="C18" s="44" t="s">
        <v>6</v>
      </c>
      <c r="D18" s="53"/>
    </row>
    <row r="19" spans="1:4" s="3" customFormat="1" ht="7.5" customHeight="1" x14ac:dyDescent="0.2">
      <c r="A19" s="88"/>
      <c r="B19" s="39"/>
      <c r="C19" s="44"/>
      <c r="D19" s="53"/>
    </row>
    <row r="20" spans="1:4" s="1" customFormat="1" ht="21.95" customHeight="1" x14ac:dyDescent="0.3">
      <c r="A20" s="89" t="s">
        <v>21</v>
      </c>
      <c r="B20" s="90"/>
      <c r="C20" s="47" t="s">
        <v>22</v>
      </c>
      <c r="D20" s="54">
        <f>D21</f>
        <v>2300</v>
      </c>
    </row>
    <row r="21" spans="1:4" s="1" customFormat="1" ht="21.95" customHeight="1" x14ac:dyDescent="0.3">
      <c r="A21" s="91" t="s">
        <v>19</v>
      </c>
      <c r="B21" s="92"/>
      <c r="C21" s="45" t="s">
        <v>20</v>
      </c>
      <c r="D21" s="55">
        <f>D23+D24</f>
        <v>2300</v>
      </c>
    </row>
    <row r="22" spans="1:4" s="1" customFormat="1" ht="9" customHeight="1" x14ac:dyDescent="0.2">
      <c r="A22" s="88"/>
      <c r="B22" s="37"/>
      <c r="C22" s="46"/>
      <c r="D22" s="53"/>
    </row>
    <row r="23" spans="1:4" s="1" customFormat="1" ht="27" customHeight="1" x14ac:dyDescent="0.2">
      <c r="A23" s="88"/>
      <c r="B23" s="41" t="s">
        <v>71</v>
      </c>
      <c r="C23" s="50" t="s">
        <v>72</v>
      </c>
      <c r="D23" s="53">
        <v>2000</v>
      </c>
    </row>
    <row r="24" spans="1:4" s="1" customFormat="1" ht="27" customHeight="1" x14ac:dyDescent="0.2">
      <c r="A24" s="88"/>
      <c r="B24" s="41" t="s">
        <v>75</v>
      </c>
      <c r="C24" s="50" t="s">
        <v>76</v>
      </c>
      <c r="D24" s="53">
        <v>300</v>
      </c>
    </row>
    <row r="25" spans="1:4" s="1" customFormat="1" ht="7.5" customHeight="1" x14ac:dyDescent="0.2">
      <c r="A25" s="88"/>
      <c r="B25" s="39"/>
      <c r="C25" s="43"/>
      <c r="D25" s="53"/>
    </row>
    <row r="26" spans="1:4" s="1" customFormat="1" ht="21.95" customHeight="1" x14ac:dyDescent="0.3">
      <c r="A26" s="89" t="s">
        <v>23</v>
      </c>
      <c r="B26" s="90"/>
      <c r="C26" s="47" t="s">
        <v>24</v>
      </c>
      <c r="D26" s="54">
        <f t="shared" ref="D26" si="0">D27</f>
        <v>6500</v>
      </c>
    </row>
    <row r="27" spans="1:4" s="1" customFormat="1" ht="21.95" customHeight="1" x14ac:dyDescent="0.3">
      <c r="A27" s="91" t="s">
        <v>19</v>
      </c>
      <c r="B27" s="92"/>
      <c r="C27" s="45" t="s">
        <v>20</v>
      </c>
      <c r="D27" s="55">
        <f t="shared" ref="D27" si="1">D30+D29+D31</f>
        <v>6500</v>
      </c>
    </row>
    <row r="28" spans="1:4" s="1" customFormat="1" ht="9" customHeight="1" x14ac:dyDescent="0.2">
      <c r="A28" s="88"/>
      <c r="B28" s="38" t="s">
        <v>7</v>
      </c>
      <c r="C28" s="48"/>
      <c r="D28" s="53"/>
    </row>
    <row r="29" spans="1:4" s="1" customFormat="1" ht="21.95" customHeight="1" x14ac:dyDescent="0.2">
      <c r="A29" s="88"/>
      <c r="B29" s="39">
        <v>322440</v>
      </c>
      <c r="C29" s="43" t="s">
        <v>25</v>
      </c>
      <c r="D29" s="53">
        <v>3000</v>
      </c>
    </row>
    <row r="30" spans="1:4" s="1" customFormat="1" ht="21.95" customHeight="1" x14ac:dyDescent="0.2">
      <c r="A30" s="88"/>
      <c r="B30" s="39">
        <v>323290</v>
      </c>
      <c r="C30" s="43" t="s">
        <v>26</v>
      </c>
      <c r="D30" s="53">
        <v>1000</v>
      </c>
    </row>
    <row r="31" spans="1:4" s="1" customFormat="1" ht="21.95" customHeight="1" x14ac:dyDescent="0.2">
      <c r="A31" s="88"/>
      <c r="B31" s="39">
        <v>422730</v>
      </c>
      <c r="C31" s="43" t="s">
        <v>9</v>
      </c>
      <c r="D31" s="53">
        <v>2500</v>
      </c>
    </row>
    <row r="32" spans="1:4" s="1" customFormat="1" ht="9" customHeight="1" x14ac:dyDescent="0.2">
      <c r="A32" s="88"/>
      <c r="B32" s="39"/>
      <c r="C32" s="43"/>
      <c r="D32" s="53"/>
    </row>
    <row r="33" spans="1:4" s="1" customFormat="1" ht="21.95" customHeight="1" x14ac:dyDescent="0.3">
      <c r="A33" s="89" t="s">
        <v>27</v>
      </c>
      <c r="B33" s="90"/>
      <c r="C33" s="47" t="s">
        <v>28</v>
      </c>
      <c r="D33" s="54">
        <f t="shared" ref="D33" si="2">SUM(D34+D41+D48)</f>
        <v>4100</v>
      </c>
    </row>
    <row r="34" spans="1:4" s="1" customFormat="1" ht="21.95" customHeight="1" x14ac:dyDescent="0.3">
      <c r="A34" s="91" t="s">
        <v>19</v>
      </c>
      <c r="B34" s="92"/>
      <c r="C34" s="45" t="s">
        <v>20</v>
      </c>
      <c r="D34" s="55">
        <f t="shared" ref="D34" si="3">SUM(D36:D39)</f>
        <v>830</v>
      </c>
    </row>
    <row r="35" spans="1:4" s="1" customFormat="1" ht="11.25" customHeight="1" x14ac:dyDescent="0.2">
      <c r="A35" s="88"/>
      <c r="B35" s="37"/>
      <c r="C35" s="46"/>
      <c r="D35" s="53"/>
    </row>
    <row r="36" spans="1:4" s="1" customFormat="1" ht="21.95" customHeight="1" x14ac:dyDescent="0.2">
      <c r="A36" s="88"/>
      <c r="B36" s="39">
        <v>322340</v>
      </c>
      <c r="C36" s="43" t="s">
        <v>65</v>
      </c>
      <c r="D36" s="53">
        <v>150</v>
      </c>
    </row>
    <row r="37" spans="1:4" s="1" customFormat="1" ht="21.95" customHeight="1" x14ac:dyDescent="0.2">
      <c r="A37" s="88"/>
      <c r="B37" s="39">
        <v>322440</v>
      </c>
      <c r="C37" s="43" t="s">
        <v>25</v>
      </c>
      <c r="D37" s="53">
        <v>300</v>
      </c>
    </row>
    <row r="38" spans="1:4" s="1" customFormat="1" ht="21.95" customHeight="1" x14ac:dyDescent="0.2">
      <c r="A38" s="88"/>
      <c r="B38" s="39">
        <v>322710</v>
      </c>
      <c r="C38" s="43" t="s">
        <v>29</v>
      </c>
      <c r="D38" s="53">
        <v>280</v>
      </c>
    </row>
    <row r="39" spans="1:4" s="1" customFormat="1" ht="21.95" customHeight="1" x14ac:dyDescent="0.2">
      <c r="A39" s="88"/>
      <c r="B39" s="39">
        <v>329230</v>
      </c>
      <c r="C39" s="43" t="s">
        <v>30</v>
      </c>
      <c r="D39" s="53">
        <v>100</v>
      </c>
    </row>
    <row r="40" spans="1:4" s="1" customFormat="1" ht="7.5" customHeight="1" x14ac:dyDescent="0.2">
      <c r="A40" s="88"/>
      <c r="B40" s="39"/>
      <c r="C40" s="43"/>
      <c r="D40" s="53"/>
    </row>
    <row r="41" spans="1:4" s="1" customFormat="1" ht="21.95" customHeight="1" x14ac:dyDescent="0.3">
      <c r="A41" s="91" t="s">
        <v>31</v>
      </c>
      <c r="B41" s="92"/>
      <c r="C41" s="45" t="s">
        <v>32</v>
      </c>
      <c r="D41" s="84">
        <f t="shared" ref="D41" si="4">SUM(D43:D46)</f>
        <v>2780</v>
      </c>
    </row>
    <row r="42" spans="1:4" s="1" customFormat="1" ht="11.25" customHeight="1" x14ac:dyDescent="0.2">
      <c r="A42" s="88"/>
      <c r="B42" s="37"/>
      <c r="C42" s="46"/>
      <c r="D42" s="56"/>
    </row>
    <row r="43" spans="1:4" s="1" customFormat="1" ht="21.95" customHeight="1" x14ac:dyDescent="0.2">
      <c r="A43" s="88"/>
      <c r="B43" s="37">
        <v>311110</v>
      </c>
      <c r="C43" s="49" t="s">
        <v>33</v>
      </c>
      <c r="D43" s="53">
        <v>1785</v>
      </c>
    </row>
    <row r="44" spans="1:4" s="1" customFormat="1" ht="21.95" customHeight="1" x14ac:dyDescent="0.2">
      <c r="A44" s="88"/>
      <c r="B44" s="37">
        <v>313210</v>
      </c>
      <c r="C44" s="49" t="s">
        <v>34</v>
      </c>
      <c r="D44" s="53">
        <v>300</v>
      </c>
    </row>
    <row r="45" spans="1:4" s="1" customFormat="1" ht="21.95" customHeight="1" x14ac:dyDescent="0.2">
      <c r="A45" s="88"/>
      <c r="B45" s="37">
        <v>321210</v>
      </c>
      <c r="C45" s="49" t="s">
        <v>35</v>
      </c>
      <c r="D45" s="53">
        <v>185</v>
      </c>
    </row>
    <row r="46" spans="1:4" s="1" customFormat="1" ht="21.95" customHeight="1" x14ac:dyDescent="0.2">
      <c r="A46" s="88"/>
      <c r="B46" s="37">
        <v>329990</v>
      </c>
      <c r="C46" s="49" t="s">
        <v>36</v>
      </c>
      <c r="D46" s="53">
        <v>510</v>
      </c>
    </row>
    <row r="47" spans="1:4" s="1" customFormat="1" ht="7.5" customHeight="1" x14ac:dyDescent="0.2">
      <c r="A47" s="88"/>
      <c r="B47" s="39"/>
      <c r="C47" s="43"/>
      <c r="D47" s="53"/>
    </row>
    <row r="48" spans="1:4" s="1" customFormat="1" ht="21.95" customHeight="1" x14ac:dyDescent="0.3">
      <c r="A48" s="91" t="s">
        <v>37</v>
      </c>
      <c r="B48" s="92"/>
      <c r="C48" s="45" t="s">
        <v>38</v>
      </c>
      <c r="D48" s="84">
        <f t="shared" ref="D48" si="5">SUM(D50:D54)</f>
        <v>490</v>
      </c>
    </row>
    <row r="49" spans="1:4" s="1" customFormat="1" ht="11.25" customHeight="1" x14ac:dyDescent="0.2">
      <c r="A49" s="88"/>
      <c r="B49" s="37"/>
      <c r="C49" s="46"/>
      <c r="D49" s="56"/>
    </row>
    <row r="50" spans="1:4" s="1" customFormat="1" ht="21.95" customHeight="1" x14ac:dyDescent="0.2">
      <c r="A50" s="88"/>
      <c r="B50" s="37">
        <v>311110</v>
      </c>
      <c r="C50" s="49" t="s">
        <v>33</v>
      </c>
      <c r="D50" s="53">
        <v>315</v>
      </c>
    </row>
    <row r="51" spans="1:4" s="1" customFormat="1" ht="21.95" customHeight="1" x14ac:dyDescent="0.2">
      <c r="A51" s="88"/>
      <c r="B51" s="37">
        <v>313210</v>
      </c>
      <c r="C51" s="49" t="s">
        <v>34</v>
      </c>
      <c r="D51" s="53">
        <v>50</v>
      </c>
    </row>
    <row r="52" spans="1:4" s="1" customFormat="1" ht="21.95" customHeight="1" x14ac:dyDescent="0.2">
      <c r="A52" s="88"/>
      <c r="B52" s="37">
        <v>321210</v>
      </c>
      <c r="C52" s="49" t="s">
        <v>35</v>
      </c>
      <c r="D52" s="53">
        <v>35</v>
      </c>
    </row>
    <row r="53" spans="1:4" s="1" customFormat="1" ht="21.95" customHeight="1" x14ac:dyDescent="0.2">
      <c r="A53" s="88"/>
      <c r="B53" s="37">
        <v>329990</v>
      </c>
      <c r="C53" s="49" t="s">
        <v>36</v>
      </c>
      <c r="D53" s="53">
        <v>90</v>
      </c>
    </row>
    <row r="54" spans="1:4" s="1" customFormat="1" ht="7.5" customHeight="1" x14ac:dyDescent="0.2">
      <c r="A54" s="88"/>
      <c r="B54" s="37"/>
      <c r="C54" s="49"/>
      <c r="D54" s="53"/>
    </row>
    <row r="55" spans="1:4" s="1" customFormat="1" ht="21.95" customHeight="1" x14ac:dyDescent="0.3">
      <c r="A55" s="106" t="s">
        <v>45</v>
      </c>
      <c r="B55" s="107"/>
      <c r="C55" s="73" t="s">
        <v>39</v>
      </c>
      <c r="D55" s="74">
        <f t="shared" ref="D55" si="6">D56+D60</f>
        <v>1330</v>
      </c>
    </row>
    <row r="56" spans="1:4" s="1" customFormat="1" ht="21.95" customHeight="1" x14ac:dyDescent="0.3">
      <c r="A56" s="91" t="s">
        <v>19</v>
      </c>
      <c r="B56" s="92"/>
      <c r="C56" s="45" t="s">
        <v>20</v>
      </c>
      <c r="D56" s="84">
        <f t="shared" ref="D56" si="7">D58</f>
        <v>330</v>
      </c>
    </row>
    <row r="57" spans="1:4" s="1" customFormat="1" ht="12.75" customHeight="1" x14ac:dyDescent="0.2">
      <c r="A57" s="121"/>
      <c r="B57" s="38"/>
      <c r="C57" s="48"/>
      <c r="D57" s="53"/>
    </row>
    <row r="58" spans="1:4" s="1" customFormat="1" ht="21.95" customHeight="1" x14ac:dyDescent="0.2">
      <c r="A58" s="121"/>
      <c r="B58" s="41" t="s">
        <v>40</v>
      </c>
      <c r="C58" s="50" t="s">
        <v>8</v>
      </c>
      <c r="D58" s="53">
        <v>330</v>
      </c>
    </row>
    <row r="59" spans="1:4" s="1" customFormat="1" ht="11.25" customHeight="1" thickBot="1" x14ac:dyDescent="0.25">
      <c r="A59" s="122"/>
      <c r="B59" s="82"/>
      <c r="C59" s="83"/>
      <c r="D59" s="65"/>
    </row>
    <row r="60" spans="1:4" s="1" customFormat="1" ht="21.95" customHeight="1" x14ac:dyDescent="0.3">
      <c r="A60" s="123" t="s">
        <v>48</v>
      </c>
      <c r="B60" s="124"/>
      <c r="C60" s="75" t="s">
        <v>47</v>
      </c>
      <c r="D60" s="85">
        <f t="shared" ref="D60" si="8">D62</f>
        <v>1000</v>
      </c>
    </row>
    <row r="61" spans="1:4" s="1" customFormat="1" ht="7.5" customHeight="1" x14ac:dyDescent="0.2">
      <c r="A61" s="121"/>
      <c r="B61" s="41"/>
      <c r="C61" s="50"/>
      <c r="D61" s="53"/>
    </row>
    <row r="62" spans="1:4" s="1" customFormat="1" ht="21.95" customHeight="1" x14ac:dyDescent="0.2">
      <c r="A62" s="121"/>
      <c r="B62" s="41" t="s">
        <v>40</v>
      </c>
      <c r="C62" s="50" t="s">
        <v>8</v>
      </c>
      <c r="D62" s="53">
        <v>1000</v>
      </c>
    </row>
    <row r="63" spans="1:4" s="1" customFormat="1" ht="9.75" customHeight="1" x14ac:dyDescent="0.2">
      <c r="A63" s="121"/>
      <c r="B63" s="41"/>
      <c r="C63" s="50"/>
      <c r="D63" s="53"/>
    </row>
    <row r="64" spans="1:4" s="1" customFormat="1" ht="21.95" customHeight="1" x14ac:dyDescent="0.3">
      <c r="A64" s="89" t="s">
        <v>46</v>
      </c>
      <c r="B64" s="90"/>
      <c r="C64" s="47" t="s">
        <v>41</v>
      </c>
      <c r="D64" s="54">
        <f>D65+D69+D73+D77</f>
        <v>32500</v>
      </c>
    </row>
    <row r="65" spans="1:4" s="1" customFormat="1" ht="21.95" customHeight="1" x14ac:dyDescent="0.3">
      <c r="A65" s="91" t="s">
        <v>19</v>
      </c>
      <c r="B65" s="92"/>
      <c r="C65" s="45" t="s">
        <v>20</v>
      </c>
      <c r="D65" s="55">
        <f>D67</f>
        <v>400</v>
      </c>
    </row>
    <row r="66" spans="1:4" s="1" customFormat="1" ht="15" customHeight="1" x14ac:dyDescent="0.2">
      <c r="A66" s="88"/>
      <c r="B66" s="37"/>
      <c r="C66" s="46"/>
      <c r="D66" s="53"/>
    </row>
    <row r="67" spans="1:4" s="1" customFormat="1" ht="21.95" customHeight="1" x14ac:dyDescent="0.2">
      <c r="A67" s="88"/>
      <c r="B67" s="39">
        <v>426371</v>
      </c>
      <c r="C67" s="43" t="s">
        <v>42</v>
      </c>
      <c r="D67" s="53">
        <v>400</v>
      </c>
    </row>
    <row r="68" spans="1:4" s="1" customFormat="1" ht="15" customHeight="1" x14ac:dyDescent="0.2">
      <c r="A68" s="88"/>
      <c r="B68" s="39"/>
      <c r="C68" s="43"/>
      <c r="D68" s="53"/>
    </row>
    <row r="69" spans="1:4" s="1" customFormat="1" ht="21.95" customHeight="1" x14ac:dyDescent="0.3">
      <c r="A69" s="91" t="s">
        <v>43</v>
      </c>
      <c r="B69" s="92"/>
      <c r="C69" s="45" t="s">
        <v>44</v>
      </c>
      <c r="D69" s="84">
        <f>D80+D71</f>
        <v>500</v>
      </c>
    </row>
    <row r="70" spans="1:4" s="1" customFormat="1" ht="9.75" customHeight="1" x14ac:dyDescent="0.2">
      <c r="A70" s="88"/>
      <c r="B70" s="37"/>
      <c r="C70" s="46"/>
      <c r="D70" s="53"/>
    </row>
    <row r="71" spans="1:4" s="1" customFormat="1" ht="21.95" customHeight="1" x14ac:dyDescent="0.2">
      <c r="A71" s="88"/>
      <c r="B71" s="37">
        <v>426370</v>
      </c>
      <c r="C71" s="43" t="s">
        <v>42</v>
      </c>
      <c r="D71" s="53">
        <v>500</v>
      </c>
    </row>
    <row r="72" spans="1:4" s="1" customFormat="1" ht="9" customHeight="1" x14ac:dyDescent="0.2">
      <c r="A72" s="88"/>
      <c r="B72" s="37"/>
      <c r="C72" s="43"/>
      <c r="D72" s="53"/>
    </row>
    <row r="73" spans="1:4" s="1" customFormat="1" ht="21.95" customHeight="1" x14ac:dyDescent="0.3">
      <c r="A73" s="91" t="s">
        <v>48</v>
      </c>
      <c r="B73" s="92"/>
      <c r="C73" s="45" t="s">
        <v>47</v>
      </c>
      <c r="D73" s="84">
        <f>D75</f>
        <v>1600</v>
      </c>
    </row>
    <row r="74" spans="1:4" s="1" customFormat="1" ht="11.25" customHeight="1" x14ac:dyDescent="0.2">
      <c r="A74" s="88"/>
      <c r="B74" s="37"/>
      <c r="C74" s="43"/>
      <c r="D74" s="53"/>
    </row>
    <row r="75" spans="1:4" s="1" customFormat="1" ht="21.95" customHeight="1" x14ac:dyDescent="0.2">
      <c r="A75" s="88"/>
      <c r="B75" s="37">
        <v>426371</v>
      </c>
      <c r="C75" s="43" t="s">
        <v>42</v>
      </c>
      <c r="D75" s="53">
        <v>1600</v>
      </c>
    </row>
    <row r="76" spans="1:4" s="1" customFormat="1" ht="9" customHeight="1" x14ac:dyDescent="0.2">
      <c r="A76" s="88"/>
      <c r="B76" s="37"/>
      <c r="C76" s="43"/>
      <c r="D76" s="53"/>
    </row>
    <row r="77" spans="1:4" ht="21.95" customHeight="1" x14ac:dyDescent="0.3">
      <c r="A77" s="91" t="s">
        <v>79</v>
      </c>
      <c r="B77" s="92"/>
      <c r="C77" s="45" t="s">
        <v>80</v>
      </c>
      <c r="D77" s="84">
        <f>SUM(D79:D79)</f>
        <v>30000</v>
      </c>
    </row>
    <row r="78" spans="1:4" ht="9" customHeight="1" x14ac:dyDescent="0.25">
      <c r="A78" s="88"/>
      <c r="B78" s="39"/>
      <c r="C78" s="43"/>
      <c r="D78" s="53"/>
    </row>
    <row r="79" spans="1:4" ht="21.95" customHeight="1" x14ac:dyDescent="0.25">
      <c r="A79" s="88"/>
      <c r="B79" s="39">
        <v>426370</v>
      </c>
      <c r="C79" s="43" t="s">
        <v>42</v>
      </c>
      <c r="D79" s="53">
        <v>30000</v>
      </c>
    </row>
    <row r="80" spans="1:4" s="1" customFormat="1" ht="9" customHeight="1" x14ac:dyDescent="0.2">
      <c r="A80" s="88"/>
      <c r="B80" s="39"/>
      <c r="C80" s="43"/>
      <c r="D80" s="53"/>
    </row>
    <row r="81" spans="1:4" s="1" customFormat="1" ht="21.95" customHeight="1" x14ac:dyDescent="0.3">
      <c r="A81" s="89" t="s">
        <v>49</v>
      </c>
      <c r="B81" s="90"/>
      <c r="C81" s="47" t="s">
        <v>50</v>
      </c>
      <c r="D81" s="54">
        <f t="shared" ref="D81" si="9">SUM(D84:D84)</f>
        <v>1400</v>
      </c>
    </row>
    <row r="82" spans="1:4" s="1" customFormat="1" ht="21.95" customHeight="1" x14ac:dyDescent="0.3">
      <c r="A82" s="91" t="s">
        <v>19</v>
      </c>
      <c r="B82" s="92"/>
      <c r="C82" s="45" t="s">
        <v>20</v>
      </c>
      <c r="D82" s="55">
        <f t="shared" ref="D82" si="10">D84+D85</f>
        <v>1400</v>
      </c>
    </row>
    <row r="83" spans="1:4" s="1" customFormat="1" ht="9" customHeight="1" x14ac:dyDescent="0.2">
      <c r="A83" s="88"/>
      <c r="B83" s="39"/>
      <c r="C83" s="43"/>
      <c r="D83" s="53"/>
    </row>
    <row r="84" spans="1:4" s="1" customFormat="1" ht="21.95" customHeight="1" x14ac:dyDescent="0.2">
      <c r="A84" s="88"/>
      <c r="B84" s="39">
        <v>422730</v>
      </c>
      <c r="C84" s="43" t="s">
        <v>9</v>
      </c>
      <c r="D84" s="53">
        <v>1400</v>
      </c>
    </row>
    <row r="85" spans="1:4" s="1" customFormat="1" ht="7.5" customHeight="1" x14ac:dyDescent="0.2">
      <c r="A85" s="88"/>
      <c r="B85" s="39"/>
      <c r="C85" s="43"/>
      <c r="D85" s="53"/>
    </row>
    <row r="86" spans="1:4" s="1" customFormat="1" ht="39" customHeight="1" x14ac:dyDescent="0.2">
      <c r="A86" s="104" t="s">
        <v>52</v>
      </c>
      <c r="B86" s="105"/>
      <c r="C86" s="47" t="s">
        <v>51</v>
      </c>
      <c r="D86" s="54">
        <f>SUM(D87+D93)</f>
        <v>13900</v>
      </c>
    </row>
    <row r="87" spans="1:4" s="1" customFormat="1" ht="21.95" customHeight="1" x14ac:dyDescent="0.3">
      <c r="A87" s="91" t="s">
        <v>19</v>
      </c>
      <c r="B87" s="92"/>
      <c r="C87" s="45" t="s">
        <v>20</v>
      </c>
      <c r="D87" s="84">
        <f>SUM(D89:D92)</f>
        <v>2040</v>
      </c>
    </row>
    <row r="88" spans="1:4" s="4" customFormat="1" ht="9" customHeight="1" x14ac:dyDescent="0.2">
      <c r="A88" s="88"/>
      <c r="B88" s="39"/>
      <c r="C88" s="43"/>
      <c r="D88" s="53"/>
    </row>
    <row r="89" spans="1:4" s="1" customFormat="1" ht="21.95" customHeight="1" x14ac:dyDescent="0.2">
      <c r="A89" s="88"/>
      <c r="B89" s="39">
        <v>322510</v>
      </c>
      <c r="C89" s="43" t="s">
        <v>10</v>
      </c>
      <c r="D89" s="53">
        <v>300</v>
      </c>
    </row>
    <row r="90" spans="1:4" ht="21.95" customHeight="1" x14ac:dyDescent="0.25">
      <c r="A90" s="88"/>
      <c r="B90" s="39">
        <v>421490</v>
      </c>
      <c r="C90" s="43" t="s">
        <v>11</v>
      </c>
      <c r="D90" s="53">
        <v>1200</v>
      </c>
    </row>
    <row r="91" spans="1:4" ht="20.25" customHeight="1" x14ac:dyDescent="0.25">
      <c r="A91" s="88"/>
      <c r="B91" s="39">
        <v>422730</v>
      </c>
      <c r="C91" s="43" t="s">
        <v>9</v>
      </c>
      <c r="D91" s="53">
        <v>540</v>
      </c>
    </row>
    <row r="92" spans="1:4" ht="9" customHeight="1" x14ac:dyDescent="0.25">
      <c r="A92" s="88"/>
      <c r="B92" s="39"/>
      <c r="C92" s="43"/>
      <c r="D92" s="53"/>
    </row>
    <row r="93" spans="1:4" ht="21.95" customHeight="1" x14ac:dyDescent="0.3">
      <c r="A93" s="91" t="s">
        <v>31</v>
      </c>
      <c r="B93" s="92"/>
      <c r="C93" s="45" t="s">
        <v>32</v>
      </c>
      <c r="D93" s="84">
        <f t="shared" ref="D93" si="11">SUM(D95:D97)</f>
        <v>11860</v>
      </c>
    </row>
    <row r="94" spans="1:4" ht="9" customHeight="1" x14ac:dyDescent="0.25">
      <c r="A94" s="88"/>
      <c r="B94" s="39"/>
      <c r="C94" s="43"/>
      <c r="D94" s="53"/>
    </row>
    <row r="95" spans="1:4" ht="21.95" customHeight="1" x14ac:dyDescent="0.25">
      <c r="A95" s="88"/>
      <c r="B95" s="39">
        <v>322510</v>
      </c>
      <c r="C95" s="43" t="s">
        <v>10</v>
      </c>
      <c r="D95" s="53">
        <v>2000</v>
      </c>
    </row>
    <row r="96" spans="1:4" ht="21.95" customHeight="1" x14ac:dyDescent="0.25">
      <c r="A96" s="88"/>
      <c r="B96" s="39">
        <v>421490</v>
      </c>
      <c r="C96" s="43" t="s">
        <v>11</v>
      </c>
      <c r="D96" s="53">
        <v>6800</v>
      </c>
    </row>
    <row r="97" spans="1:4" ht="21.95" customHeight="1" x14ac:dyDescent="0.25">
      <c r="A97" s="88"/>
      <c r="B97" s="39">
        <v>422730</v>
      </c>
      <c r="C97" s="43" t="s">
        <v>9</v>
      </c>
      <c r="D97" s="53">
        <v>3060</v>
      </c>
    </row>
    <row r="98" spans="1:4" ht="7.5" customHeight="1" x14ac:dyDescent="0.25">
      <c r="A98" s="88"/>
      <c r="B98" s="39"/>
      <c r="C98" s="43"/>
      <c r="D98" s="53"/>
    </row>
    <row r="99" spans="1:4" ht="21.95" customHeight="1" x14ac:dyDescent="0.3">
      <c r="A99" s="89" t="s">
        <v>53</v>
      </c>
      <c r="B99" s="90"/>
      <c r="C99" s="47" t="s">
        <v>54</v>
      </c>
      <c r="D99" s="54">
        <f>D102+D106</f>
        <v>20000</v>
      </c>
    </row>
    <row r="100" spans="1:4" ht="21.95" customHeight="1" x14ac:dyDescent="0.3">
      <c r="A100" s="91" t="s">
        <v>19</v>
      </c>
      <c r="B100" s="92"/>
      <c r="C100" s="45" t="s">
        <v>20</v>
      </c>
      <c r="D100" s="84">
        <f t="shared" ref="D100" si="12">D102</f>
        <v>6600</v>
      </c>
    </row>
    <row r="101" spans="1:4" ht="9" customHeight="1" x14ac:dyDescent="0.25">
      <c r="A101" s="88"/>
      <c r="B101" s="37"/>
      <c r="C101" s="46"/>
      <c r="D101" s="53"/>
    </row>
    <row r="102" spans="1:4" ht="21.95" customHeight="1" x14ac:dyDescent="0.25">
      <c r="A102" s="88"/>
      <c r="B102" s="39">
        <v>386120</v>
      </c>
      <c r="C102" s="43" t="s">
        <v>55</v>
      </c>
      <c r="D102" s="53">
        <v>6600</v>
      </c>
    </row>
    <row r="103" spans="1:4" ht="7.5" customHeight="1" x14ac:dyDescent="0.25">
      <c r="A103" s="88"/>
      <c r="B103" s="39"/>
      <c r="C103" s="43"/>
      <c r="D103" s="53"/>
    </row>
    <row r="104" spans="1:4" ht="21.95" customHeight="1" x14ac:dyDescent="0.3">
      <c r="A104" s="91" t="s">
        <v>48</v>
      </c>
      <c r="B104" s="92"/>
      <c r="C104" s="45" t="s">
        <v>47</v>
      </c>
      <c r="D104" s="84">
        <f t="shared" ref="D104" si="13">D106</f>
        <v>13400</v>
      </c>
    </row>
    <row r="105" spans="1:4" ht="11.25" customHeight="1" x14ac:dyDescent="0.25">
      <c r="A105" s="88"/>
      <c r="B105" s="37"/>
      <c r="C105" s="46"/>
      <c r="D105" s="56"/>
    </row>
    <row r="106" spans="1:4" ht="21.95" customHeight="1" x14ac:dyDescent="0.25">
      <c r="A106" s="88"/>
      <c r="B106" s="39">
        <v>386120</v>
      </c>
      <c r="C106" s="43" t="s">
        <v>55</v>
      </c>
      <c r="D106" s="53">
        <v>13400</v>
      </c>
    </row>
    <row r="107" spans="1:4" ht="9" customHeight="1" x14ac:dyDescent="0.25">
      <c r="A107" s="88"/>
      <c r="B107" s="39"/>
      <c r="C107" s="43"/>
      <c r="D107" s="53"/>
    </row>
    <row r="108" spans="1:4" ht="20.25" x14ac:dyDescent="0.3">
      <c r="A108" s="89" t="s">
        <v>56</v>
      </c>
      <c r="B108" s="90"/>
      <c r="C108" s="47" t="s">
        <v>57</v>
      </c>
      <c r="D108" s="54">
        <f t="shared" ref="D108" si="14">D109+D114</f>
        <v>6600</v>
      </c>
    </row>
    <row r="109" spans="1:4" ht="20.25" x14ac:dyDescent="0.3">
      <c r="A109" s="91" t="s">
        <v>19</v>
      </c>
      <c r="B109" s="92"/>
      <c r="C109" s="45" t="s">
        <v>20</v>
      </c>
      <c r="D109" s="55">
        <f t="shared" ref="D109" si="15">D111+D112</f>
        <v>3300</v>
      </c>
    </row>
    <row r="110" spans="1:4" ht="9.75" customHeight="1" x14ac:dyDescent="0.25">
      <c r="A110" s="88"/>
      <c r="B110" s="37"/>
      <c r="C110" s="46"/>
      <c r="D110" s="53"/>
    </row>
    <row r="111" spans="1:4" ht="20.25" x14ac:dyDescent="0.25">
      <c r="A111" s="88"/>
      <c r="B111" s="41" t="s">
        <v>58</v>
      </c>
      <c r="C111" s="50" t="s">
        <v>63</v>
      </c>
      <c r="D111" s="53">
        <v>1650</v>
      </c>
    </row>
    <row r="112" spans="1:4" ht="20.25" x14ac:dyDescent="0.25">
      <c r="A112" s="88"/>
      <c r="B112" s="41" t="s">
        <v>59</v>
      </c>
      <c r="C112" s="50" t="s">
        <v>60</v>
      </c>
      <c r="D112" s="53">
        <v>1650</v>
      </c>
    </row>
    <row r="113" spans="1:4" ht="7.5" customHeight="1" x14ac:dyDescent="0.25">
      <c r="A113" s="88"/>
      <c r="B113" s="41"/>
      <c r="C113" s="50"/>
      <c r="D113" s="53"/>
    </row>
    <row r="114" spans="1:4" ht="20.25" x14ac:dyDescent="0.3">
      <c r="A114" s="91" t="s">
        <v>61</v>
      </c>
      <c r="B114" s="92"/>
      <c r="C114" s="45" t="s">
        <v>62</v>
      </c>
      <c r="D114" s="55">
        <f t="shared" ref="D114" si="16">D116+D117</f>
        <v>3300</v>
      </c>
    </row>
    <row r="115" spans="1:4" ht="9.75" customHeight="1" x14ac:dyDescent="0.25">
      <c r="A115" s="88"/>
      <c r="B115" s="37"/>
      <c r="C115" s="46"/>
      <c r="D115" s="53"/>
    </row>
    <row r="116" spans="1:4" ht="20.25" x14ac:dyDescent="0.25">
      <c r="A116" s="88"/>
      <c r="B116" s="41" t="s">
        <v>58</v>
      </c>
      <c r="C116" s="50" t="s">
        <v>63</v>
      </c>
      <c r="D116" s="53">
        <v>1650</v>
      </c>
    </row>
    <row r="117" spans="1:4" ht="20.25" x14ac:dyDescent="0.25">
      <c r="A117" s="88"/>
      <c r="B117" s="41" t="s">
        <v>59</v>
      </c>
      <c r="C117" s="50" t="s">
        <v>60</v>
      </c>
      <c r="D117" s="53">
        <v>1650</v>
      </c>
    </row>
    <row r="118" spans="1:4" ht="9.75" customHeight="1" x14ac:dyDescent="0.25">
      <c r="A118" s="88"/>
      <c r="B118" s="41"/>
      <c r="C118" s="50"/>
      <c r="D118" s="53"/>
    </row>
    <row r="119" spans="1:4" thickBot="1" x14ac:dyDescent="0.35">
      <c r="A119" s="61" t="s">
        <v>64</v>
      </c>
      <c r="B119" s="62"/>
      <c r="C119" s="63"/>
      <c r="D119" s="64">
        <f>D20+D26+D33+D55+D64+D81+D86+D99+D108</f>
        <v>88630</v>
      </c>
    </row>
    <row r="120" spans="1:4" ht="20.100000000000001" customHeight="1" x14ac:dyDescent="0.25">
      <c r="A120" s="95" t="s">
        <v>12</v>
      </c>
      <c r="B120" s="96"/>
      <c r="C120" s="96"/>
      <c r="D120" s="97"/>
    </row>
    <row r="121" spans="1:4" ht="20.100000000000001" customHeight="1" x14ac:dyDescent="0.25">
      <c r="A121" s="95"/>
      <c r="B121" s="96"/>
      <c r="C121" s="96"/>
      <c r="D121" s="97"/>
    </row>
    <row r="122" spans="1:4" ht="25.5" customHeight="1" x14ac:dyDescent="0.25">
      <c r="A122" s="93" t="s">
        <v>13</v>
      </c>
      <c r="B122" s="94"/>
      <c r="C122" s="94"/>
      <c r="D122" s="67"/>
    </row>
    <row r="123" spans="1:4" ht="24" customHeight="1" x14ac:dyDescent="0.3">
      <c r="A123" s="59"/>
      <c r="B123" s="66"/>
      <c r="C123" s="66"/>
      <c r="D123" s="67"/>
    </row>
    <row r="124" spans="1:4" ht="20.25" customHeight="1" x14ac:dyDescent="0.3">
      <c r="A124" s="59" t="s">
        <v>84</v>
      </c>
      <c r="B124" s="66"/>
      <c r="C124" s="66"/>
      <c r="D124" s="86" t="s">
        <v>81</v>
      </c>
    </row>
    <row r="125" spans="1:4" ht="20.25" x14ac:dyDescent="0.3">
      <c r="A125" s="60" t="s">
        <v>78</v>
      </c>
      <c r="B125" s="68"/>
      <c r="C125" s="68"/>
      <c r="D125" s="86"/>
    </row>
    <row r="126" spans="1:4" ht="20.25" x14ac:dyDescent="0.25">
      <c r="A126" s="33" t="s">
        <v>83</v>
      </c>
      <c r="B126" s="69"/>
      <c r="C126" s="70"/>
      <c r="D126" s="86"/>
    </row>
    <row r="127" spans="1:4" ht="40.5" customHeight="1" x14ac:dyDescent="0.3">
      <c r="A127" s="76"/>
      <c r="B127" s="71"/>
      <c r="C127" s="72"/>
      <c r="D127" s="86"/>
    </row>
    <row r="128" spans="1:4" x14ac:dyDescent="0.35">
      <c r="A128" s="77"/>
      <c r="D128" s="86"/>
    </row>
    <row r="129" spans="1:4" x14ac:dyDescent="0.35">
      <c r="A129" s="77"/>
      <c r="D129" s="86"/>
    </row>
    <row r="130" spans="1:4" x14ac:dyDescent="0.35">
      <c r="A130" s="77"/>
      <c r="D130" s="86"/>
    </row>
    <row r="131" spans="1:4" ht="21.75" thickBot="1" x14ac:dyDescent="0.4">
      <c r="A131" s="78"/>
      <c r="B131" s="79"/>
      <c r="C131" s="80"/>
      <c r="D131" s="87"/>
    </row>
  </sheetData>
  <mergeCells count="63">
    <mergeCell ref="A13:D13"/>
    <mergeCell ref="A110:A113"/>
    <mergeCell ref="A115:A118"/>
    <mergeCell ref="A57:A59"/>
    <mergeCell ref="A61:A63"/>
    <mergeCell ref="A105:A107"/>
    <mergeCell ref="A77:B77"/>
    <mergeCell ref="A78:A80"/>
    <mergeCell ref="A74:A76"/>
    <mergeCell ref="A83:A85"/>
    <mergeCell ref="A60:B60"/>
    <mergeCell ref="A26:B26"/>
    <mergeCell ref="A22:A25"/>
    <mergeCell ref="A34:B34"/>
    <mergeCell ref="A35:A40"/>
    <mergeCell ref="A33:B33"/>
    <mergeCell ref="A27:B27"/>
    <mergeCell ref="A28:A32"/>
    <mergeCell ref="A1:D1"/>
    <mergeCell ref="A3:D3"/>
    <mergeCell ref="A4:D4"/>
    <mergeCell ref="A21:B21"/>
    <mergeCell ref="A17:A19"/>
    <mergeCell ref="A20:B20"/>
    <mergeCell ref="A5:D5"/>
    <mergeCell ref="A6:D6"/>
    <mergeCell ref="A7:D7"/>
    <mergeCell ref="A8:D8"/>
    <mergeCell ref="A9:D9"/>
    <mergeCell ref="A14:D14"/>
    <mergeCell ref="A10:D10"/>
    <mergeCell ref="A15:D15"/>
    <mergeCell ref="A11:D11"/>
    <mergeCell ref="A12:D12"/>
    <mergeCell ref="A41:B41"/>
    <mergeCell ref="A99:B99"/>
    <mergeCell ref="A48:B48"/>
    <mergeCell ref="A42:A47"/>
    <mergeCell ref="A86:B86"/>
    <mergeCell ref="A87:B87"/>
    <mergeCell ref="A81:B81"/>
    <mergeCell ref="A82:B82"/>
    <mergeCell ref="A88:A92"/>
    <mergeCell ref="A69:B69"/>
    <mergeCell ref="A66:A68"/>
    <mergeCell ref="A73:B73"/>
    <mergeCell ref="A70:A72"/>
    <mergeCell ref="A55:B55"/>
    <mergeCell ref="D124:D131"/>
    <mergeCell ref="A49:A54"/>
    <mergeCell ref="A108:B108"/>
    <mergeCell ref="A109:B109"/>
    <mergeCell ref="A114:B114"/>
    <mergeCell ref="A64:B64"/>
    <mergeCell ref="A94:A98"/>
    <mergeCell ref="A101:A103"/>
    <mergeCell ref="A93:B93"/>
    <mergeCell ref="A100:B100"/>
    <mergeCell ref="A104:B104"/>
    <mergeCell ref="A65:B65"/>
    <mergeCell ref="A56:B56"/>
    <mergeCell ref="A122:C122"/>
    <mergeCell ref="A120:D121"/>
  </mergeCells>
  <printOptions horizontalCentered="1" verticalCentered="1"/>
  <pageMargins left="0.70866141732283472" right="0.31496062992125984" top="0.43307086614173229" bottom="0.43307086614173229" header="0.31496062992125984" footer="0.31496062992125984"/>
  <pageSetup paperSize="9" scale="55" orientation="portrait" r:id="rId1"/>
  <headerFooter>
    <oddFooter>&amp;R&amp;P</oddFooter>
  </headerFooter>
  <rowBreaks count="1" manualBreakCount="1">
    <brk id="59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sqref="A1:D26"/>
    </sheetView>
  </sheetViews>
  <sheetFormatPr defaultRowHeight="15" x14ac:dyDescent="0.25"/>
  <cols>
    <col min="1" max="2" width="21.42578125" customWidth="1"/>
    <col min="3" max="3" width="87" customWidth="1"/>
    <col min="4" max="4" width="30" customWidth="1"/>
  </cols>
  <sheetData>
    <row r="1" spans="1:4" ht="20.25" x14ac:dyDescent="0.3">
      <c r="A1" s="129" t="s">
        <v>56</v>
      </c>
      <c r="B1" s="130"/>
      <c r="C1" s="12" t="s">
        <v>57</v>
      </c>
      <c r="D1" s="32">
        <f>D2+D7</f>
        <v>6600</v>
      </c>
    </row>
    <row r="2" spans="1:4" ht="20.25" x14ac:dyDescent="0.3">
      <c r="A2" s="131" t="s">
        <v>19</v>
      </c>
      <c r="B2" s="132"/>
      <c r="C2" s="7" t="s">
        <v>20</v>
      </c>
      <c r="D2" s="27">
        <f>D4+D5</f>
        <v>3300</v>
      </c>
    </row>
    <row r="3" spans="1:4" ht="20.25" x14ac:dyDescent="0.3">
      <c r="A3" s="13"/>
      <c r="B3" s="9"/>
      <c r="C3" s="8"/>
      <c r="D3" s="29"/>
    </row>
    <row r="4" spans="1:4" ht="20.25" x14ac:dyDescent="0.3">
      <c r="A4" s="14"/>
      <c r="B4" s="10" t="s">
        <v>58</v>
      </c>
      <c r="C4" s="15" t="s">
        <v>63</v>
      </c>
      <c r="D4" s="26">
        <v>1650</v>
      </c>
    </row>
    <row r="5" spans="1:4" ht="20.25" x14ac:dyDescent="0.3">
      <c r="A5" s="14"/>
      <c r="B5" s="16" t="s">
        <v>59</v>
      </c>
      <c r="C5" s="11" t="s">
        <v>60</v>
      </c>
      <c r="D5" s="26">
        <v>1650</v>
      </c>
    </row>
    <row r="6" spans="1:4" ht="20.25" x14ac:dyDescent="0.3">
      <c r="A6" s="17"/>
      <c r="B6" s="18"/>
      <c r="C6" s="11"/>
      <c r="D6" s="29"/>
    </row>
    <row r="7" spans="1:4" ht="20.25" x14ac:dyDescent="0.3">
      <c r="A7" s="131" t="s">
        <v>61</v>
      </c>
      <c r="B7" s="132"/>
      <c r="C7" s="7" t="s">
        <v>62</v>
      </c>
      <c r="D7" s="27">
        <f>D9+D10</f>
        <v>3300</v>
      </c>
    </row>
    <row r="8" spans="1:4" ht="20.25" x14ac:dyDescent="0.3">
      <c r="A8" s="13"/>
      <c r="B8" s="9"/>
      <c r="C8" s="8"/>
      <c r="D8" s="29"/>
    </row>
    <row r="9" spans="1:4" ht="20.25" x14ac:dyDescent="0.3">
      <c r="A9" s="14"/>
      <c r="B9" s="10" t="s">
        <v>58</v>
      </c>
      <c r="C9" s="15" t="s">
        <v>63</v>
      </c>
      <c r="D9" s="26">
        <v>1650</v>
      </c>
    </row>
    <row r="10" spans="1:4" ht="20.25" x14ac:dyDescent="0.3">
      <c r="A10" s="14"/>
      <c r="B10" s="16" t="s">
        <v>59</v>
      </c>
      <c r="C10" s="11" t="s">
        <v>60</v>
      </c>
      <c r="D10" s="26">
        <v>1650</v>
      </c>
    </row>
    <row r="11" spans="1:4" ht="20.25" x14ac:dyDescent="0.3">
      <c r="A11" s="17"/>
      <c r="B11" s="18"/>
      <c r="C11" s="19"/>
      <c r="D11" s="28"/>
    </row>
    <row r="12" spans="1:4" ht="21" thickBot="1" x14ac:dyDescent="0.35">
      <c r="A12" s="20" t="s">
        <v>64</v>
      </c>
      <c r="B12" s="21"/>
      <c r="C12" s="22"/>
      <c r="D12" s="30" t="e">
        <f>SUM(#REF!+#REF!+#REF!+#REF!+#REF!+#REF!+#REF!+#REF!+#REF!+D1)</f>
        <v>#REF!</v>
      </c>
    </row>
    <row r="13" spans="1:4" ht="20.25" x14ac:dyDescent="0.3">
      <c r="A13" s="133"/>
      <c r="B13" s="133"/>
      <c r="C13" s="133"/>
      <c r="D13" s="133"/>
    </row>
    <row r="14" spans="1:4" ht="20.25" x14ac:dyDescent="0.3">
      <c r="A14" s="134" t="s">
        <v>12</v>
      </c>
      <c r="B14" s="134"/>
      <c r="C14" s="134"/>
      <c r="D14" s="134"/>
    </row>
    <row r="15" spans="1:4" ht="20.25" x14ac:dyDescent="0.3">
      <c r="A15" s="126"/>
      <c r="B15" s="126"/>
      <c r="C15" s="126"/>
      <c r="D15" s="126"/>
    </row>
    <row r="16" spans="1:4" ht="20.25" x14ac:dyDescent="0.25">
      <c r="A16" s="125" t="s">
        <v>13</v>
      </c>
      <c r="B16" s="125"/>
      <c r="C16" s="125"/>
      <c r="D16" s="125"/>
    </row>
    <row r="17" spans="1:4" ht="20.25" x14ac:dyDescent="0.3">
      <c r="A17" s="126"/>
      <c r="B17" s="126"/>
      <c r="C17" s="126"/>
      <c r="D17" s="126"/>
    </row>
    <row r="18" spans="1:4" ht="20.25" x14ac:dyDescent="0.3">
      <c r="A18" s="127" t="s">
        <v>17</v>
      </c>
      <c r="B18" s="127"/>
      <c r="C18" s="127"/>
      <c r="D18" s="127"/>
    </row>
    <row r="19" spans="1:4" ht="20.25" x14ac:dyDescent="0.3">
      <c r="A19" s="128" t="s">
        <v>16</v>
      </c>
      <c r="B19" s="128"/>
      <c r="C19" s="128"/>
      <c r="D19" s="128"/>
    </row>
    <row r="20" spans="1:4" ht="81" x14ac:dyDescent="0.25">
      <c r="A20" s="31" t="s">
        <v>18</v>
      </c>
      <c r="B20" s="31"/>
      <c r="C20" s="31"/>
      <c r="D20" s="25" t="s">
        <v>14</v>
      </c>
    </row>
    <row r="21" spans="1:4" ht="20.25" x14ac:dyDescent="0.3">
      <c r="A21" s="23"/>
      <c r="B21" s="24"/>
      <c r="C21" s="24"/>
      <c r="D21" s="25"/>
    </row>
    <row r="22" spans="1:4" x14ac:dyDescent="0.25">
      <c r="A22" s="5"/>
      <c r="B22" s="5"/>
      <c r="C22" s="5"/>
      <c r="D22" s="5"/>
    </row>
    <row r="23" spans="1:4" x14ac:dyDescent="0.25">
      <c r="A23" s="5"/>
      <c r="B23" s="5"/>
      <c r="C23" s="5"/>
      <c r="D23" s="5"/>
    </row>
    <row r="24" spans="1:4" x14ac:dyDescent="0.25">
      <c r="A24" s="5"/>
      <c r="B24" s="5"/>
      <c r="C24" s="5"/>
      <c r="D24" s="5"/>
    </row>
    <row r="25" spans="1:4" x14ac:dyDescent="0.25">
      <c r="A25" s="5"/>
      <c r="B25" s="5"/>
      <c r="C25" s="5"/>
      <c r="D25" s="5"/>
    </row>
    <row r="26" spans="1:4" x14ac:dyDescent="0.25">
      <c r="A26" s="5"/>
      <c r="B26" s="5"/>
      <c r="C26" s="5"/>
      <c r="D26" s="5"/>
    </row>
  </sheetData>
  <mergeCells count="10">
    <mergeCell ref="A16:D16"/>
    <mergeCell ref="A17:D17"/>
    <mergeCell ref="A18:D18"/>
    <mergeCell ref="A19:D19"/>
    <mergeCell ref="A1:B1"/>
    <mergeCell ref="A2:B2"/>
    <mergeCell ref="A7:B7"/>
    <mergeCell ref="A13:D13"/>
    <mergeCell ref="A14:D14"/>
    <mergeCell ref="A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List1!Podrucje_ispisa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Stjepan</cp:lastModifiedBy>
  <cp:lastPrinted>2025-11-27T07:52:03Z</cp:lastPrinted>
  <dcterms:created xsi:type="dcterms:W3CDTF">2020-12-18T13:43:22Z</dcterms:created>
  <dcterms:modified xsi:type="dcterms:W3CDTF">2025-11-27T07:55:43Z</dcterms:modified>
</cp:coreProperties>
</file>