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11\d\F\1. DOKUMENTI\Dokumenti 2026\Vijeće\08. sjednica OBRADA\"/>
    </mc:Choice>
  </mc:AlternateContent>
  <bookViews>
    <workbookView xWindow="-120" yWindow="-120" windowWidth="29040" windowHeight="15720"/>
  </bookViews>
  <sheets>
    <sheet name="List1" sheetId="1" r:id="rId1"/>
  </sheets>
  <definedNames>
    <definedName name="_xlnm.Print_Area" localSheetId="0">List1!$A$2:$E$148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E39" i="1" l="1"/>
  <c r="D39" i="1"/>
  <c r="E100" i="1" l="1"/>
  <c r="D100" i="1"/>
  <c r="E49" i="1"/>
  <c r="D49" i="1"/>
  <c r="E107" i="1"/>
  <c r="E27" i="1" l="1"/>
  <c r="E132" i="1" s="1"/>
  <c r="E37" i="1"/>
  <c r="D123" i="1" l="1"/>
  <c r="D112" i="1"/>
  <c r="D37" i="1"/>
  <c r="D27" i="1"/>
  <c r="D107" i="1" l="1"/>
  <c r="D132" i="1" s="1"/>
</calcChain>
</file>

<file path=xl/sharedStrings.xml><?xml version="1.0" encoding="utf-8"?>
<sst xmlns="http://schemas.openxmlformats.org/spreadsheetml/2006/main" count="146" uniqueCount="102">
  <si>
    <t xml:space="preserve">Članak 2. </t>
  </si>
  <si>
    <t>Članak 3.</t>
  </si>
  <si>
    <t>Aktivnost</t>
  </si>
  <si>
    <t>Račun</t>
  </si>
  <si>
    <t xml:space="preserve">O p i s   </t>
  </si>
  <si>
    <t>Plan</t>
  </si>
  <si>
    <t>Izvori financiranja</t>
  </si>
  <si>
    <t>Vodni doprinos</t>
  </si>
  <si>
    <t>Sredstva općinskog proračuna</t>
  </si>
  <si>
    <t>Kapitalne pomoći iz državnog proračuna</t>
  </si>
  <si>
    <t xml:space="preserve">Šumski doprinos </t>
  </si>
  <si>
    <t>Opis aktivnosti</t>
  </si>
  <si>
    <t>Uređenje mrtvačnica</t>
  </si>
  <si>
    <t xml:space="preserve"> </t>
  </si>
  <si>
    <t xml:space="preserve">Dodatna  ulaganja na građevinskim objektima </t>
  </si>
  <si>
    <t xml:space="preserve">Rekonstrukcija nerazvrstanih prometnica </t>
  </si>
  <si>
    <t>Sanacija klizišta-ceste</t>
  </si>
  <si>
    <t>Uređenje javnih površina</t>
  </si>
  <si>
    <t>Ukupno</t>
  </si>
  <si>
    <t>Članak 4.</t>
  </si>
  <si>
    <t xml:space="preserve">    Program stupa na snagu osmog dana od dana objave u "Glasniku Zagrebačke županije".</t>
  </si>
  <si>
    <t>002 04 1006 K100601</t>
  </si>
  <si>
    <t>Kapitalne pomoći Zagrebačke županije</t>
  </si>
  <si>
    <t>002 04 1006 K100603</t>
  </si>
  <si>
    <t>Izgradnja javne rasvjete</t>
  </si>
  <si>
    <t>451110</t>
  </si>
  <si>
    <t>002 04 1006 K100604</t>
  </si>
  <si>
    <t>652210</t>
  </si>
  <si>
    <t>002 04 1006 K100605</t>
  </si>
  <si>
    <t>002 04 1006 K100606</t>
  </si>
  <si>
    <t xml:space="preserve">Dječja igrališta </t>
  </si>
  <si>
    <t>42273</t>
  </si>
  <si>
    <t>422732</t>
  </si>
  <si>
    <t xml:space="preserve">Dječje igralište (Gornji Hruševec) </t>
  </si>
  <si>
    <t xml:space="preserve">(uređenje okoliša-mrtvačnica Donji Hruševec) </t>
  </si>
  <si>
    <t>451112</t>
  </si>
  <si>
    <t>Dodatna ulaganja na građevinskim objektima -j.r.</t>
  </si>
  <si>
    <t>Članak 1.</t>
  </si>
  <si>
    <t>Dodatna ulaganja na građevinskim objektima-Rek. ner. prometnice-Milatovići NC GH-03</t>
  </si>
  <si>
    <t>Kapitalne pomoći državnog proračuna</t>
  </si>
  <si>
    <t>Dod.ul. na gr. obj. - rek. ostalih ner. prometnica (geodetski elaborati)</t>
  </si>
  <si>
    <t>Radovi</t>
  </si>
  <si>
    <t>Sportski teren Kravarsko-oprema</t>
  </si>
  <si>
    <t>Sportski teren Gornji Hruševec-oprema</t>
  </si>
  <si>
    <t>Sportski teren Novo Brdo-dod. ul. na građ. objektima</t>
  </si>
  <si>
    <t>Kapitalne pomoći iz državnog proračuna (kpdp)</t>
  </si>
  <si>
    <t>Kapitalna pomoć Zagrebačke županije (kpzž)</t>
  </si>
  <si>
    <t>Vodni doprinos (vd)</t>
  </si>
  <si>
    <t>Šumski doprinos (šd)</t>
  </si>
  <si>
    <t>Sredstva općinskog proračuna (sop)</t>
  </si>
  <si>
    <t>45111</t>
  </si>
  <si>
    <t>451113</t>
  </si>
  <si>
    <t>451114</t>
  </si>
  <si>
    <t>451115</t>
  </si>
  <si>
    <t>451116</t>
  </si>
  <si>
    <t xml:space="preserve">Sredstva općinskog proračuna </t>
  </si>
  <si>
    <t>višak kapitalne pomoći iz državnog proračuna iz 2024. godine (neutrošena sredstva)</t>
  </si>
  <si>
    <t>Dodatna ulaganja na građevinskim objektima-Rek. ner. prometnice- Gladovec Kravarski NC GK-06</t>
  </si>
  <si>
    <t>Dodatna ulaganja na građevinskim objektima-Rek. ner. prometnice- Gornji Hruševec NC GH-02</t>
  </si>
  <si>
    <t>Dodatna ulaganja na građevinskim objektima-Rek. ner. prometnice- Gornji Hruševec NC GH-10</t>
  </si>
  <si>
    <t>451117</t>
  </si>
  <si>
    <t>451118</t>
  </si>
  <si>
    <t>451119</t>
  </si>
  <si>
    <t xml:space="preserve">Sanacija klizišta Panižići </t>
  </si>
  <si>
    <t>Dodatna ulaganja na građevinskim objektima-Rek. ner. prometnice- Kravarsko NC KR-20</t>
  </si>
  <si>
    <t>Stručni nadzor (3.600,00 sop)</t>
  </si>
  <si>
    <t>Dodatna ulaganja na građevinskim objektima-Rek. ner. prometnice- Novo Brdo NC NB-02</t>
  </si>
  <si>
    <t>Stručni nadzor (1.200,00 sop)</t>
  </si>
  <si>
    <t>Ostali prihodi od nefinancijske imovine</t>
  </si>
  <si>
    <t>Komunalna naknada (kn)</t>
  </si>
  <si>
    <t>Naknada za koncesije (nzk)</t>
  </si>
  <si>
    <t xml:space="preserve">Izvori financiranja  </t>
  </si>
  <si>
    <t>IZVJEŠTAJ O IZVRŠENJU PROGRAMA GRAĐENJA KOMUNALNE INFRASTRUKTURE U 2025. GODINI</t>
  </si>
  <si>
    <t>Izvršenje</t>
  </si>
  <si>
    <t>Ovim Izvještajem utvrđuje se opis i opseg izvršenih radova izgradnje komunalne infrastrukture u Općini Kravarsko u 2025. godini s ostvarenim troškovima i izvorima financiranja.</t>
  </si>
  <si>
    <t xml:space="preserve">Predsjednica Općinskog vijeća
Dragica Ceković </t>
  </si>
  <si>
    <t>Višak ostalih prihoda od nefinancijske imovine iz 2025.g. (neutrošena sredstva)</t>
  </si>
  <si>
    <t>Uređenje okoliša (12.960,00 kpzž, 20.023,13 sop)</t>
  </si>
  <si>
    <t>Stručni nadzor (1.025,00 sop)</t>
  </si>
  <si>
    <t>Proširenje javne rasvjete - Pustike (401,75 šd)</t>
  </si>
  <si>
    <t>Proširenje javne rasvjete - Gladovec Kravarski (3.730,29 šd)</t>
  </si>
  <si>
    <t>Proširenje javne rasvjete - Gornji Hruševec (8.392,79 sop)</t>
  </si>
  <si>
    <t>Proširenje javne rasvjete - Donji Hruševec (803,50 šd)</t>
  </si>
  <si>
    <t>Proširenje javne rasvjete - Kravarsko  (2.008,75 sop)</t>
  </si>
  <si>
    <t>Rekonstrukcija (38.000,00 kpdp/30.000,00 kpzž/46.916,81 sop/0,00 šd/72,66 vd/1.625,17 nzk/2.552,17 kn)</t>
  </si>
  <si>
    <t>Rekonstrukcija (19.909,32 sop)</t>
  </si>
  <si>
    <t>Stručni nadzor (546,20 sop)</t>
  </si>
  <si>
    <t>Rekonstrukcija (0,00 sop)</t>
  </si>
  <si>
    <t>Stručni nadzor (0,00 sop)</t>
  </si>
  <si>
    <t>Rekonstrukcija (34.866,97 sop)</t>
  </si>
  <si>
    <t>Stručni nadzor (1.050,00 sop)</t>
  </si>
  <si>
    <t>Geodetski elaborat NC BK-12 Poljski put (0,00 ostali prihodi nef. imov. + 0,00 sop)</t>
  </si>
  <si>
    <t>Rekonstrukcija (16.247,75 sop, 13.350,00 kpdp)</t>
  </si>
  <si>
    <r>
      <t>Opremanje (5</t>
    </r>
    <r>
      <rPr>
        <i/>
        <sz val="16"/>
        <rFont val="Arial"/>
        <family val="2"/>
        <charset val="238"/>
      </rPr>
      <t>.117,75 sop, 20.471,00 kpdp</t>
    </r>
    <r>
      <rPr>
        <sz val="16"/>
        <rFont val="Arial"/>
        <family val="2"/>
      </rPr>
      <t>)</t>
    </r>
  </si>
  <si>
    <t>Sportski teren Kravarsko-dod. ul. na građ. Objektima (61.487,66)</t>
  </si>
  <si>
    <t>stručni nadzor (3.081,70 sop)</t>
  </si>
  <si>
    <t>rekonstrukcija, proj. (18.335,39 kpdp/40.070,57 sop)</t>
  </si>
  <si>
    <t>Ovaj Izvještaj o izvršenju programa stupa na snagu osmog dana od dana objave u "Glasniku Zagrebačke županije".</t>
  </si>
  <si>
    <t>Izvještaj o izvršenju programa građenja komunalne infrastrukture za 2025. godinu sadrži troškove uređenja okoliša mrtvačnice u Donjem Hruševcu, proširenja javne rasvjete u pet naselja Općine, troškove rekonstrukcije nerazvrstanih cesta NC GH-03, NC GK-06, NC GH-10, NC KR-20, troškove  sanacije klizišta na cesti Paniži, troškove uređenja javnih površina  u smislu nabave sportske opreme igrališta u Kravarskom i opreme za dječe igralište u Gornjem Hruševcu,te dodatnih ulaganja na sportski teren u Novom Brdu i Kravarskom.</t>
  </si>
  <si>
    <t>Za sve navedeno iz članka 2. ukupno je utrošeno 351.230,67  eura prema izvorima prikazanima u tablici:</t>
  </si>
  <si>
    <t xml:space="preserve">                            Na temelju članka 71. Zakona o komunalnom gospodarstvu ("Narodne novine", broj 68/18, 110/18, 32/20 i 145/24), članka 7. Zakona o financiranju vodnog gospodarstva ("Narodne novine", broj 153/09, 90/11, 56/13, 154/14, 119/15, 120/16,127/17, 66/19 i 36/24), članka 69. Zakona o šumama ( "Narodne novine", broj 68/18, 115/18, 98/19, 32/20, 145/20, 101/23 i 36/24), članka 31. Zakona o postupanju s nezakonito izgrađenim zgradama ("Narodne novine", broj 86/12, 143/13, 65/17, 14/19) i članka 29. Statuta Općine Kravarsko ("Glasnik Zagrebačke županije", broj 19/21), Općinsko vijeće Općine Kravarsko na svojoj 8. sjednici održanoj 03.06.2026. donosi:</t>
  </si>
  <si>
    <t xml:space="preserve">KLASA: 363-02/26-01/03
URBROJ: 238-18-26-01                                                                                                                     
KRAVARSKO, 03.06.2026.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</si>
</sst>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</font>
    <font>
      <sz val="16"/>
      <name val="Arial"/>
      <family val="2"/>
      <charset val="238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  <charset val="238"/>
    </font>
    <font>
      <sz val="18"/>
      <name val="Arial"/>
      <family val="2"/>
    </font>
    <font>
      <sz val="18"/>
      <color theme="1"/>
      <name val="Calibri"/>
      <family val="2"/>
      <charset val="238"/>
      <scheme val="minor"/>
    </font>
    <font>
      <sz val="12"/>
      <name val="Arial"/>
      <family val="2"/>
    </font>
    <font>
      <sz val="16"/>
      <color theme="1"/>
      <name val="Calibri"/>
      <family val="2"/>
      <charset val="238"/>
      <scheme val="minor"/>
    </font>
    <font>
      <sz val="15"/>
      <name val="Arial"/>
      <family val="2"/>
      <charset val="238"/>
    </font>
    <font>
      <b/>
      <sz val="16"/>
      <color rgb="FFFF0000"/>
      <name val="Arial"/>
      <family val="2"/>
    </font>
    <font>
      <sz val="16"/>
      <name val="Calibri"/>
      <family val="2"/>
      <charset val="238"/>
      <scheme val="minor"/>
    </font>
    <font>
      <b/>
      <i/>
      <sz val="16"/>
      <name val="Arial"/>
      <family val="2"/>
    </font>
    <font>
      <sz val="8"/>
      <name val="Calibri"/>
      <family val="2"/>
      <charset val="238"/>
      <scheme val="minor"/>
    </font>
    <font>
      <i/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5" fillId="2" borderId="0" xfId="1" quotePrefix="1" applyFont="1" applyFill="1" applyAlignment="1">
      <alignment horizontal="center"/>
    </xf>
    <xf numFmtId="0" fontId="5" fillId="2" borderId="0" xfId="1" quotePrefix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7" fillId="2" borderId="4" xfId="1" applyFont="1" applyFill="1" applyBorder="1"/>
    <xf numFmtId="0" fontId="5" fillId="2" borderId="0" xfId="1" quotePrefix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 vertical="center"/>
    </xf>
    <xf numFmtId="4" fontId="7" fillId="2" borderId="5" xfId="1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2" borderId="0" xfId="1" applyFont="1" applyFill="1"/>
    <xf numFmtId="0" fontId="10" fillId="0" borderId="0" xfId="0" applyFont="1"/>
    <xf numFmtId="0" fontId="12" fillId="6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4" borderId="11" xfId="1" applyFont="1" applyFill="1" applyBorder="1"/>
    <xf numFmtId="0" fontId="4" fillId="4" borderId="12" xfId="1" applyFont="1" applyFill="1" applyBorder="1" applyAlignment="1">
      <alignment horizontal="center" vertical="center"/>
    </xf>
    <xf numFmtId="0" fontId="4" fillId="4" borderId="12" xfId="1" applyFont="1" applyFill="1" applyBorder="1" applyAlignment="1">
      <alignment horizontal="center" vertical="center" wrapText="1"/>
    </xf>
    <xf numFmtId="0" fontId="4" fillId="6" borderId="6" xfId="1" applyFont="1" applyFill="1" applyBorder="1"/>
    <xf numFmtId="0" fontId="5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4" fillId="6" borderId="16" xfId="1" applyFont="1" applyFill="1" applyBorder="1" applyAlignment="1">
      <alignment horizontal="left" vertical="center" wrapText="1"/>
    </xf>
    <xf numFmtId="0" fontId="12" fillId="5" borderId="16" xfId="1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16" xfId="1" quotePrefix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horizontal="left" vertical="center" wrapText="1"/>
    </xf>
    <xf numFmtId="0" fontId="5" fillId="0" borderId="16" xfId="1" applyFont="1" applyBorder="1" applyAlignment="1">
      <alignment vertical="center" wrapText="1"/>
    </xf>
    <xf numFmtId="0" fontId="14" fillId="0" borderId="16" xfId="1" applyFont="1" applyBorder="1" applyAlignment="1">
      <alignment vertical="center" wrapText="1"/>
    </xf>
    <xf numFmtId="0" fontId="4" fillId="6" borderId="16" xfId="1" applyFont="1" applyFill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49" fontId="14" fillId="0" borderId="16" xfId="1" applyNumberFormat="1" applyFont="1" applyBorder="1" applyAlignment="1">
      <alignment horizontal="left" vertical="center" wrapText="1"/>
    </xf>
    <xf numFmtId="0" fontId="5" fillId="0" borderId="16" xfId="1" applyFont="1" applyBorder="1" applyAlignment="1">
      <alignment vertical="center"/>
    </xf>
    <xf numFmtId="0" fontId="4" fillId="6" borderId="16" xfId="1" applyFont="1" applyFill="1" applyBorder="1" applyAlignment="1">
      <alignment vertical="center"/>
    </xf>
    <xf numFmtId="0" fontId="4" fillId="0" borderId="16" xfId="1" applyFont="1" applyBorder="1" applyAlignment="1">
      <alignment vertical="center"/>
    </xf>
    <xf numFmtId="49" fontId="5" fillId="0" borderId="16" xfId="1" applyNumberFormat="1" applyFont="1" applyBorder="1" applyAlignment="1">
      <alignment horizontal="left" vertical="center"/>
    </xf>
    <xf numFmtId="49" fontId="14" fillId="0" borderId="16" xfId="1" applyNumberFormat="1" applyFont="1" applyBorder="1" applyAlignment="1">
      <alignment horizontal="left" vertical="center"/>
    </xf>
    <xf numFmtId="49" fontId="5" fillId="0" borderId="17" xfId="1" applyNumberFormat="1" applyFont="1" applyBorder="1" applyAlignment="1">
      <alignment horizontal="left" vertical="center" wrapText="1"/>
    </xf>
    <xf numFmtId="49" fontId="14" fillId="0" borderId="18" xfId="1" applyNumberFormat="1" applyFont="1" applyBorder="1" applyAlignment="1">
      <alignment horizontal="left" vertical="center" wrapText="1"/>
    </xf>
    <xf numFmtId="49" fontId="3" fillId="0" borderId="16" xfId="1" applyNumberFormat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4" fontId="4" fillId="6" borderId="1" xfId="1" applyNumberFormat="1" applyFont="1" applyFill="1" applyBorder="1" applyAlignment="1">
      <alignment horizontal="right" vertical="center"/>
    </xf>
    <xf numFmtId="4" fontId="4" fillId="5" borderId="1" xfId="1" applyNumberFormat="1" applyFont="1" applyFill="1" applyBorder="1" applyAlignment="1">
      <alignment horizontal="right" vertical="center"/>
    </xf>
    <xf numFmtId="4" fontId="5" fillId="5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4" fontId="4" fillId="6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4" fontId="4" fillId="0" borderId="1" xfId="1" applyNumberFormat="1" applyFont="1" applyBorder="1" applyAlignment="1">
      <alignment horizontal="right" vertical="center"/>
    </xf>
    <xf numFmtId="4" fontId="4" fillId="4" borderId="11" xfId="1" applyNumberFormat="1" applyFont="1" applyFill="1" applyBorder="1" applyAlignment="1">
      <alignment horizontal="right" vertical="center"/>
    </xf>
    <xf numFmtId="0" fontId="4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2" fillId="2" borderId="2" xfId="1" applyFont="1" applyFill="1" applyBorder="1"/>
    <xf numFmtId="0" fontId="2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/>
    </xf>
    <xf numFmtId="4" fontId="2" fillId="2" borderId="3" xfId="1" applyNumberFormat="1" applyFont="1" applyFill="1" applyBorder="1" applyAlignment="1">
      <alignment horizontal="left"/>
    </xf>
    <xf numFmtId="4" fontId="5" fillId="0" borderId="10" xfId="1" applyNumberFormat="1" applyFont="1" applyBorder="1" applyAlignment="1">
      <alignment horizontal="right" vertical="center" wrapText="1"/>
    </xf>
    <xf numFmtId="4" fontId="5" fillId="0" borderId="15" xfId="1" applyNumberFormat="1" applyFont="1" applyBorder="1" applyAlignment="1">
      <alignment horizontal="right" vertical="center" wrapText="1"/>
    </xf>
    <xf numFmtId="49" fontId="5" fillId="0" borderId="18" xfId="1" applyNumberFormat="1" applyFont="1" applyBorder="1" applyAlignment="1">
      <alignment horizontal="left" vertical="center" wrapText="1"/>
    </xf>
    <xf numFmtId="0" fontId="5" fillId="2" borderId="4" xfId="1" quotePrefix="1" applyFont="1" applyFill="1" applyBorder="1"/>
    <xf numFmtId="0" fontId="5" fillId="2" borderId="4" xfId="1" quotePrefix="1" applyFont="1" applyFill="1" applyBorder="1" applyAlignment="1">
      <alignment horizontal="center"/>
    </xf>
    <xf numFmtId="0" fontId="5" fillId="2" borderId="21" xfId="1" quotePrefix="1" applyFont="1" applyFill="1" applyBorder="1" applyAlignment="1">
      <alignment horizontal="center"/>
    </xf>
    <xf numFmtId="0" fontId="5" fillId="2" borderId="22" xfId="1" quotePrefix="1" applyFont="1" applyFill="1" applyBorder="1" applyAlignment="1">
      <alignment horizontal="center" vertical="center"/>
    </xf>
    <xf numFmtId="0" fontId="5" fillId="2" borderId="22" xfId="1" quotePrefix="1" applyFont="1" applyFill="1" applyBorder="1" applyAlignment="1">
      <alignment horizontal="center" vertical="center" wrapText="1"/>
    </xf>
    <xf numFmtId="4" fontId="0" fillId="0" borderId="22" xfId="0" applyNumberFormat="1" applyBorder="1" applyAlignment="1">
      <alignment horizontal="right" vertical="center"/>
    </xf>
    <xf numFmtId="0" fontId="3" fillId="0" borderId="16" xfId="1" applyFont="1" applyBorder="1" applyAlignment="1">
      <alignment vertical="center" wrapText="1"/>
    </xf>
    <xf numFmtId="49" fontId="14" fillId="0" borderId="1" xfId="1" applyNumberFormat="1" applyFont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4" fontId="3" fillId="5" borderId="1" xfId="1" applyNumberFormat="1" applyFont="1" applyFill="1" applyBorder="1" applyAlignment="1">
      <alignment horizontal="right" vertical="center" wrapText="1"/>
    </xf>
    <xf numFmtId="0" fontId="3" fillId="5" borderId="16" xfId="1" applyFont="1" applyFill="1" applyBorder="1" applyAlignment="1">
      <alignment horizontal="left" vertical="center" wrapText="1"/>
    </xf>
    <xf numFmtId="0" fontId="4" fillId="5" borderId="6" xfId="1" applyFont="1" applyFill="1" applyBorder="1"/>
    <xf numFmtId="49" fontId="5" fillId="0" borderId="23" xfId="1" applyNumberFormat="1" applyFont="1" applyBorder="1" applyAlignment="1">
      <alignment horizontal="center" vertical="center" wrapText="1"/>
    </xf>
    <xf numFmtId="49" fontId="14" fillId="0" borderId="24" xfId="1" applyNumberFormat="1" applyFont="1" applyBorder="1" applyAlignment="1">
      <alignment horizontal="left" vertical="center" wrapText="1"/>
    </xf>
    <xf numFmtId="4" fontId="5" fillId="0" borderId="23" xfId="1" applyNumberFormat="1" applyFont="1" applyBorder="1" applyAlignment="1">
      <alignment horizontal="righ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" fontId="5" fillId="0" borderId="26" xfId="1" applyNumberFormat="1" applyFont="1" applyBorder="1" applyAlignment="1">
      <alignment horizontal="right" vertical="center" wrapText="1"/>
    </xf>
    <xf numFmtId="4" fontId="5" fillId="0" borderId="27" xfId="1" applyNumberFormat="1" applyFont="1" applyBorder="1" applyAlignment="1">
      <alignment horizontal="right" vertical="center" wrapText="1"/>
    </xf>
    <xf numFmtId="4" fontId="4" fillId="4" borderId="25" xfId="1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 wrapText="1"/>
    </xf>
    <xf numFmtId="4" fontId="7" fillId="2" borderId="0" xfId="1" applyNumberFormat="1" applyFont="1" applyFill="1" applyAlignment="1">
      <alignment horizontal="right" vertical="center"/>
    </xf>
    <xf numFmtId="0" fontId="5" fillId="2" borderId="0" xfId="1" quotePrefix="1" applyFont="1" applyFill="1" applyAlignment="1">
      <alignment vertical="center" wrapText="1"/>
    </xf>
    <xf numFmtId="4" fontId="9" fillId="2" borderId="0" xfId="1" applyNumberFormat="1" applyFont="1" applyFill="1" applyAlignment="1">
      <alignment horizontal="center" wrapText="1"/>
    </xf>
    <xf numFmtId="4" fontId="9" fillId="2" borderId="5" xfId="1" applyNumberFormat="1" applyFont="1" applyFill="1" applyBorder="1" applyAlignment="1">
      <alignment horizontal="center" wrapText="1"/>
    </xf>
    <xf numFmtId="4" fontId="0" fillId="0" borderId="5" xfId="0" applyNumberFormat="1" applyBorder="1" applyAlignment="1">
      <alignment horizontal="right" vertical="center"/>
    </xf>
    <xf numFmtId="4" fontId="0" fillId="0" borderId="29" xfId="0" applyNumberFormat="1" applyBorder="1" applyAlignment="1">
      <alignment horizontal="right" vertical="center"/>
    </xf>
    <xf numFmtId="4" fontId="5" fillId="0" borderId="30" xfId="1" applyNumberFormat="1" applyFont="1" applyBorder="1" applyAlignment="1">
      <alignment horizontal="right" vertical="center" wrapText="1"/>
    </xf>
    <xf numFmtId="4" fontId="4" fillId="6" borderId="27" xfId="1" applyNumberFormat="1" applyFont="1" applyFill="1" applyBorder="1" applyAlignment="1">
      <alignment horizontal="right" vertical="center" wrapText="1"/>
    </xf>
    <xf numFmtId="4" fontId="4" fillId="0" borderId="27" xfId="1" applyNumberFormat="1" applyFont="1" applyBorder="1" applyAlignment="1">
      <alignment horizontal="right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4" fontId="5" fillId="0" borderId="31" xfId="1" applyNumberFormat="1" applyFont="1" applyBorder="1" applyAlignment="1">
      <alignment horizontal="right" vertical="center" wrapText="1"/>
    </xf>
    <xf numFmtId="4" fontId="2" fillId="2" borderId="28" xfId="1" applyNumberFormat="1" applyFont="1" applyFill="1" applyBorder="1" applyAlignment="1">
      <alignment horizontal="left" vertical="center"/>
    </xf>
    <xf numFmtId="0" fontId="4" fillId="4" borderId="6" xfId="1" applyFont="1" applyFill="1" applyBorder="1" applyAlignment="1">
      <alignment horizontal="center" vertical="center"/>
    </xf>
    <xf numFmtId="4" fontId="4" fillId="4" borderId="27" xfId="1" applyNumberFormat="1" applyFont="1" applyFill="1" applyBorder="1" applyAlignment="1">
      <alignment horizontal="center" vertical="center"/>
    </xf>
    <xf numFmtId="4" fontId="4" fillId="6" borderId="27" xfId="1" applyNumberFormat="1" applyFont="1" applyFill="1" applyBorder="1" applyAlignment="1">
      <alignment horizontal="right" vertical="center"/>
    </xf>
    <xf numFmtId="4" fontId="4" fillId="5" borderId="27" xfId="1" applyNumberFormat="1" applyFont="1" applyFill="1" applyBorder="1" applyAlignment="1">
      <alignment horizontal="right" vertical="center"/>
    </xf>
    <xf numFmtId="4" fontId="5" fillId="5" borderId="27" xfId="1" applyNumberFormat="1" applyFont="1" applyFill="1" applyBorder="1" applyAlignment="1">
      <alignment horizontal="right" vertical="center" wrapText="1"/>
    </xf>
    <xf numFmtId="4" fontId="3" fillId="5" borderId="27" xfId="1" applyNumberFormat="1" applyFont="1" applyFill="1" applyBorder="1" applyAlignment="1">
      <alignment horizontal="right" vertical="center" wrapText="1"/>
    </xf>
    <xf numFmtId="4" fontId="4" fillId="0" borderId="27" xfId="1" applyNumberFormat="1" applyFont="1" applyBorder="1" applyAlignment="1">
      <alignment horizontal="right" vertical="center"/>
    </xf>
    <xf numFmtId="4" fontId="5" fillId="0" borderId="27" xfId="1" applyNumberFormat="1" applyFont="1" applyBorder="1" applyAlignment="1">
      <alignment horizontal="right" vertical="center"/>
    </xf>
    <xf numFmtId="0" fontId="2" fillId="2" borderId="5" xfId="1" quotePrefix="1" applyFont="1" applyFill="1" applyBorder="1" applyAlignment="1">
      <alignment horizontal="center" vertical="top" wrapText="1"/>
    </xf>
    <xf numFmtId="0" fontId="4" fillId="6" borderId="6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6" borderId="6" xfId="1" applyFont="1" applyFill="1" applyBorder="1" applyAlignment="1">
      <alignment horizontal="center"/>
    </xf>
    <xf numFmtId="0" fontId="4" fillId="6" borderId="1" xfId="1" applyFont="1" applyFill="1" applyBorder="1" applyAlignment="1">
      <alignment horizontal="center"/>
    </xf>
    <xf numFmtId="0" fontId="4" fillId="0" borderId="7" xfId="1" applyFont="1" applyBorder="1" applyAlignment="1">
      <alignment horizontal="center" wrapText="1"/>
    </xf>
    <xf numFmtId="0" fontId="4" fillId="0" borderId="8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4" fillId="6" borderId="19" xfId="1" applyFont="1" applyFill="1" applyBorder="1" applyAlignment="1">
      <alignment horizontal="center" wrapText="1"/>
    </xf>
    <xf numFmtId="0" fontId="4" fillId="6" borderId="20" xfId="1" applyFont="1" applyFill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4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2" fillId="2" borderId="4" xfId="1" quotePrefix="1" applyFont="1" applyFill="1" applyBorder="1" applyAlignment="1">
      <alignment horizontal="left" vertical="top" wrapText="1"/>
    </xf>
    <xf numFmtId="0" fontId="2" fillId="2" borderId="0" xfId="1" quotePrefix="1" applyFont="1" applyFill="1" applyAlignment="1">
      <alignment horizontal="left" vertical="top" wrapText="1"/>
    </xf>
    <xf numFmtId="0" fontId="11" fillId="2" borderId="4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0" fontId="11" fillId="2" borderId="5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7" borderId="4" xfId="1" applyFont="1" applyFill="1" applyBorder="1" applyAlignment="1">
      <alignment horizontal="left" vertical="center" wrapText="1"/>
    </xf>
    <xf numFmtId="0" fontId="5" fillId="7" borderId="0" xfId="1" applyFont="1" applyFill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4" fillId="7" borderId="4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left" vertical="center"/>
    </xf>
    <xf numFmtId="0" fontId="5" fillId="7" borderId="0" xfId="1" applyFont="1" applyFill="1" applyAlignment="1">
      <alignment horizontal="left" vertical="center"/>
    </xf>
    <xf numFmtId="0" fontId="5" fillId="7" borderId="5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left"/>
    </xf>
    <xf numFmtId="0" fontId="5" fillId="2" borderId="0" xfId="1" applyFont="1" applyFill="1" applyAlignment="1">
      <alignment horizontal="left"/>
    </xf>
    <xf numFmtId="0" fontId="5" fillId="2" borderId="5" xfId="1" applyFont="1" applyFill="1" applyBorder="1" applyAlignment="1">
      <alignment horizontal="left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423729</xdr:colOff>
      <xdr:row>1</xdr:row>
      <xdr:rowOff>80720</xdr:rowOff>
    </xdr:from>
    <xdr:to>
      <xdr:col>0</xdr:col>
      <xdr:colOff>929268</xdr:colOff>
      <xdr:row>2</xdr:row>
      <xdr:rowOff>294913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5E1EA2CF-2D2B-41A2-A916-E089AD4D4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729" y="278190"/>
          <a:ext cx="505539" cy="655595"/>
        </a:xfrm>
        <a:prstGeom prst="rect">
          <a:avLst/>
        </a:prstGeom>
        <a:blipFill dpi="0" rotWithShape="0">
          <a:blip xmlns:r="http://schemas.openxmlformats.org/officeDocument/2006/relationships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"/>
  <sheetViews>
    <sheetView tabSelected="1" view="pageBreakPreview" topLeftCell="A121" zoomScale="82" zoomScaleNormal="70" zoomScaleSheetLayoutView="82" workbookViewId="0">
      <selection activeCell="A138" sqref="A138:D140"/>
    </sheetView>
  </sheetViews>
  <sheetFormatPr defaultRowHeight="15" x14ac:dyDescent="0.25"/>
  <cols>
    <col min="1" max="1" width="17.28515625" customWidth="1"/>
    <col min="2" max="2" width="14.140625" style="4" customWidth="1"/>
    <col min="3" max="3" width="80.85546875" style="8" customWidth="1"/>
    <col min="4" max="4" width="18.5703125" style="9" customWidth="1"/>
    <col min="5" max="5" width="20.140625" style="9" customWidth="1"/>
  </cols>
  <sheetData>
    <row r="1" spans="1:5" ht="15.75" thickBot="1" x14ac:dyDescent="0.3"/>
    <row r="2" spans="1:5" ht="30" customHeight="1" x14ac:dyDescent="0.25">
      <c r="A2" s="64"/>
      <c r="B2" s="65"/>
      <c r="C2" s="66"/>
      <c r="D2" s="67"/>
      <c r="E2" s="107"/>
    </row>
    <row r="3" spans="1:5" ht="41.25" customHeight="1" x14ac:dyDescent="0.25">
      <c r="A3" s="132" t="s">
        <v>100</v>
      </c>
      <c r="B3" s="133"/>
      <c r="C3" s="133"/>
      <c r="D3" s="133"/>
      <c r="E3" s="134"/>
    </row>
    <row r="4" spans="1:5" s="11" customFormat="1" ht="93" customHeight="1" x14ac:dyDescent="0.25">
      <c r="A4" s="132"/>
      <c r="B4" s="133"/>
      <c r="C4" s="133"/>
      <c r="D4" s="133"/>
      <c r="E4" s="134"/>
    </row>
    <row r="5" spans="1:5" ht="20.25" x14ac:dyDescent="0.3">
      <c r="A5" s="135" t="s">
        <v>72</v>
      </c>
      <c r="B5" s="136"/>
      <c r="C5" s="136"/>
      <c r="D5" s="136"/>
      <c r="E5" s="137"/>
    </row>
    <row r="6" spans="1:5" s="3" customFormat="1" ht="20.25" x14ac:dyDescent="0.25">
      <c r="A6" s="138" t="s">
        <v>37</v>
      </c>
      <c r="B6" s="139"/>
      <c r="C6" s="139"/>
      <c r="D6" s="139"/>
      <c r="E6" s="140"/>
    </row>
    <row r="7" spans="1:5" s="3" customFormat="1" ht="40.5" customHeight="1" x14ac:dyDescent="0.25">
      <c r="A7" s="141" t="s">
        <v>74</v>
      </c>
      <c r="B7" s="142"/>
      <c r="C7" s="142"/>
      <c r="D7" s="142"/>
      <c r="E7" s="143"/>
    </row>
    <row r="8" spans="1:5" s="3" customFormat="1" ht="20.25" customHeight="1" x14ac:dyDescent="0.25">
      <c r="A8" s="138" t="s">
        <v>0</v>
      </c>
      <c r="B8" s="139"/>
      <c r="C8" s="139"/>
      <c r="D8" s="139"/>
      <c r="E8" s="140"/>
    </row>
    <row r="9" spans="1:5" s="3" customFormat="1" ht="100.9" customHeight="1" x14ac:dyDescent="0.25">
      <c r="A9" s="144" t="s">
        <v>98</v>
      </c>
      <c r="B9" s="145"/>
      <c r="C9" s="145"/>
      <c r="D9" s="145"/>
      <c r="E9" s="146"/>
    </row>
    <row r="10" spans="1:5" s="3" customFormat="1" ht="21.75" customHeight="1" x14ac:dyDescent="0.25">
      <c r="A10" s="147" t="s">
        <v>1</v>
      </c>
      <c r="B10" s="148"/>
      <c r="C10" s="148"/>
      <c r="D10" s="148"/>
      <c r="E10" s="149"/>
    </row>
    <row r="11" spans="1:5" s="3" customFormat="1" ht="20.25" customHeight="1" x14ac:dyDescent="0.25">
      <c r="A11" s="150" t="s">
        <v>99</v>
      </c>
      <c r="B11" s="151"/>
      <c r="C11" s="151"/>
      <c r="D11" s="151"/>
      <c r="E11" s="152"/>
    </row>
    <row r="12" spans="1:5" s="13" customFormat="1" ht="40.5" customHeight="1" x14ac:dyDescent="0.35">
      <c r="A12" s="108" t="s">
        <v>2</v>
      </c>
      <c r="B12" s="80" t="s">
        <v>3</v>
      </c>
      <c r="C12" s="81" t="s">
        <v>4</v>
      </c>
      <c r="D12" s="52" t="s">
        <v>5</v>
      </c>
      <c r="E12" s="109" t="s">
        <v>73</v>
      </c>
    </row>
    <row r="13" spans="1:5" s="13" customFormat="1" ht="21" x14ac:dyDescent="0.35">
      <c r="A13" s="23"/>
      <c r="B13" s="14"/>
      <c r="C13" s="33" t="s">
        <v>6</v>
      </c>
      <c r="D13" s="53">
        <f>SUM(D15:D24)</f>
        <v>398950</v>
      </c>
      <c r="E13" s="110">
        <f>SUM(E15:E24)</f>
        <v>351230.67</v>
      </c>
    </row>
    <row r="14" spans="1:5" s="13" customFormat="1" ht="9.75" customHeight="1" x14ac:dyDescent="0.35">
      <c r="A14" s="85"/>
      <c r="B14" s="15"/>
      <c r="C14" s="34"/>
      <c r="D14" s="54"/>
      <c r="E14" s="111"/>
    </row>
    <row r="15" spans="1:5" s="25" customFormat="1" ht="21" customHeight="1" x14ac:dyDescent="0.35">
      <c r="A15" s="85"/>
      <c r="B15" s="24">
        <v>633210</v>
      </c>
      <c r="C15" s="35" t="s">
        <v>45</v>
      </c>
      <c r="D15" s="55">
        <v>71950</v>
      </c>
      <c r="E15" s="112">
        <v>71821</v>
      </c>
    </row>
    <row r="16" spans="1:5" s="19" customFormat="1" ht="21" customHeight="1" x14ac:dyDescent="0.35">
      <c r="A16" s="85"/>
      <c r="B16" s="24">
        <v>633220</v>
      </c>
      <c r="C16" s="36" t="s">
        <v>46</v>
      </c>
      <c r="D16" s="55">
        <v>43000</v>
      </c>
      <c r="E16" s="112">
        <v>42960</v>
      </c>
    </row>
    <row r="17" spans="1:8" s="19" customFormat="1" ht="21" customHeight="1" x14ac:dyDescent="0.35">
      <c r="A17" s="85"/>
      <c r="B17" s="26" t="s">
        <v>27</v>
      </c>
      <c r="C17" s="37" t="s">
        <v>47</v>
      </c>
      <c r="D17" s="55">
        <v>200</v>
      </c>
      <c r="E17" s="112">
        <v>72.66</v>
      </c>
    </row>
    <row r="18" spans="1:8" s="19" customFormat="1" ht="21" customHeight="1" x14ac:dyDescent="0.35">
      <c r="A18" s="85"/>
      <c r="B18" s="24">
        <v>652410</v>
      </c>
      <c r="C18" s="38" t="s">
        <v>48</v>
      </c>
      <c r="D18" s="55">
        <v>5500</v>
      </c>
      <c r="E18" s="112">
        <v>5160.92</v>
      </c>
    </row>
    <row r="19" spans="1:8" s="19" customFormat="1" ht="21" customHeight="1" x14ac:dyDescent="0.35">
      <c r="A19" s="85"/>
      <c r="B19" s="24">
        <v>6</v>
      </c>
      <c r="C19" s="35" t="s">
        <v>49</v>
      </c>
      <c r="D19" s="55">
        <v>255714.61</v>
      </c>
      <c r="E19" s="112">
        <v>208703.35999999999</v>
      </c>
    </row>
    <row r="20" spans="1:8" s="19" customFormat="1" ht="38.25" customHeight="1" x14ac:dyDescent="0.35">
      <c r="A20" s="85"/>
      <c r="B20" s="24"/>
      <c r="C20" s="35" t="s">
        <v>56</v>
      </c>
      <c r="D20" s="55">
        <v>18335.39</v>
      </c>
      <c r="E20" s="112">
        <v>18335.39</v>
      </c>
    </row>
    <row r="21" spans="1:8" s="19" customFormat="1" ht="27" customHeight="1" x14ac:dyDescent="0.35">
      <c r="A21" s="85"/>
      <c r="B21" s="82">
        <v>642990</v>
      </c>
      <c r="C21" s="84" t="s">
        <v>68</v>
      </c>
      <c r="D21" s="83">
        <v>500</v>
      </c>
      <c r="E21" s="113">
        <v>368.61</v>
      </c>
    </row>
    <row r="22" spans="1:8" s="19" customFormat="1" ht="27" customHeight="1" x14ac:dyDescent="0.35">
      <c r="A22" s="85"/>
      <c r="B22" s="82">
        <v>642190</v>
      </c>
      <c r="C22" s="84" t="s">
        <v>70</v>
      </c>
      <c r="D22" s="83">
        <v>50</v>
      </c>
      <c r="E22" s="113">
        <v>1625.17</v>
      </c>
    </row>
    <row r="23" spans="1:8" s="19" customFormat="1" ht="27" customHeight="1" x14ac:dyDescent="0.35">
      <c r="A23" s="85"/>
      <c r="B23" s="82">
        <v>653210</v>
      </c>
      <c r="C23" s="84" t="s">
        <v>69</v>
      </c>
      <c r="D23" s="83">
        <v>3700</v>
      </c>
      <c r="E23" s="113">
        <v>2552.17</v>
      </c>
    </row>
    <row r="24" spans="1:8" s="19" customFormat="1" ht="41.25" customHeight="1" x14ac:dyDescent="0.35">
      <c r="A24" s="85"/>
      <c r="B24" s="82"/>
      <c r="C24" s="84" t="s">
        <v>76</v>
      </c>
      <c r="D24" s="83"/>
      <c r="E24" s="113">
        <v>-368.61</v>
      </c>
    </row>
    <row r="25" spans="1:8" s="19" customFormat="1" ht="18" customHeight="1" x14ac:dyDescent="0.35">
      <c r="A25" s="85"/>
      <c r="B25" s="24"/>
      <c r="C25" s="39" t="s">
        <v>11</v>
      </c>
      <c r="D25" s="56"/>
      <c r="E25" s="91"/>
    </row>
    <row r="26" spans="1:8" s="19" customFormat="1" ht="9" customHeight="1" x14ac:dyDescent="0.35">
      <c r="A26" s="85"/>
      <c r="B26" s="24"/>
      <c r="C26" s="39"/>
      <c r="D26" s="56"/>
      <c r="E26" s="91"/>
    </row>
    <row r="27" spans="1:8" s="19" customFormat="1" ht="21" x14ac:dyDescent="0.35">
      <c r="A27" s="117" t="s">
        <v>21</v>
      </c>
      <c r="B27" s="118"/>
      <c r="C27" s="40" t="s">
        <v>12</v>
      </c>
      <c r="D27" s="57">
        <f t="shared" ref="D27:E27" si="0">SUM(D29)</f>
        <v>34100</v>
      </c>
      <c r="E27" s="102">
        <f t="shared" si="0"/>
        <v>34008.129999999997</v>
      </c>
    </row>
    <row r="28" spans="1:8" s="19" customFormat="1" ht="11.25" customHeight="1" x14ac:dyDescent="0.35">
      <c r="A28" s="119" t="s">
        <v>13</v>
      </c>
      <c r="B28" s="27"/>
      <c r="C28" s="41"/>
      <c r="D28" s="58"/>
      <c r="E28" s="103"/>
    </row>
    <row r="29" spans="1:8" s="19" customFormat="1" ht="21" customHeight="1" x14ac:dyDescent="0.35">
      <c r="A29" s="119"/>
      <c r="B29" s="24">
        <v>451110</v>
      </c>
      <c r="C29" s="37" t="s">
        <v>14</v>
      </c>
      <c r="D29" s="56">
        <v>34100</v>
      </c>
      <c r="E29" s="91">
        <v>34008.129999999997</v>
      </c>
    </row>
    <row r="30" spans="1:8" s="19" customFormat="1" ht="21" customHeight="1" x14ac:dyDescent="0.35">
      <c r="A30" s="119"/>
      <c r="B30" s="24"/>
      <c r="C30" s="37" t="s">
        <v>34</v>
      </c>
      <c r="D30" s="56"/>
      <c r="E30" s="91"/>
      <c r="H30" s="19" t="s">
        <v>13</v>
      </c>
    </row>
    <row r="31" spans="1:8" s="19" customFormat="1" ht="21" customHeight="1" x14ac:dyDescent="0.35">
      <c r="A31" s="119"/>
      <c r="B31" s="24"/>
      <c r="C31" s="37" t="s">
        <v>77</v>
      </c>
      <c r="D31" s="56">
        <v>33000</v>
      </c>
      <c r="E31" s="91">
        <v>32983.129999999997</v>
      </c>
    </row>
    <row r="32" spans="1:8" s="19" customFormat="1" ht="21" customHeight="1" x14ac:dyDescent="0.35">
      <c r="A32" s="119"/>
      <c r="B32" s="24"/>
      <c r="C32" s="37" t="s">
        <v>78</v>
      </c>
      <c r="D32" s="56">
        <v>1100</v>
      </c>
      <c r="E32" s="91">
        <v>1025</v>
      </c>
    </row>
    <row r="33" spans="1:5" s="19" customFormat="1" ht="21" customHeight="1" x14ac:dyDescent="0.35">
      <c r="A33" s="119"/>
      <c r="B33" s="24"/>
      <c r="C33" s="42" t="s">
        <v>6</v>
      </c>
      <c r="D33" s="56"/>
      <c r="E33" s="91"/>
    </row>
    <row r="34" spans="1:5" s="19" customFormat="1" ht="21" customHeight="1" x14ac:dyDescent="0.35">
      <c r="A34" s="119"/>
      <c r="B34" s="24">
        <v>633220</v>
      </c>
      <c r="C34" s="36" t="s">
        <v>46</v>
      </c>
      <c r="D34" s="55">
        <v>13000</v>
      </c>
      <c r="E34" s="112">
        <v>12960</v>
      </c>
    </row>
    <row r="35" spans="1:5" s="19" customFormat="1" ht="21" customHeight="1" x14ac:dyDescent="0.35">
      <c r="A35" s="119"/>
      <c r="B35" s="24">
        <v>6</v>
      </c>
      <c r="C35" s="38" t="s">
        <v>8</v>
      </c>
      <c r="D35" s="56">
        <v>21100</v>
      </c>
      <c r="E35" s="91">
        <v>21048.13</v>
      </c>
    </row>
    <row r="36" spans="1:5" s="19" customFormat="1" ht="12" customHeight="1" x14ac:dyDescent="0.35">
      <c r="A36" s="119"/>
      <c r="B36" s="24"/>
      <c r="C36" s="38"/>
      <c r="D36" s="56"/>
      <c r="E36" s="91"/>
    </row>
    <row r="37" spans="1:5" s="13" customFormat="1" ht="21" x14ac:dyDescent="0.35">
      <c r="A37" s="120" t="s">
        <v>23</v>
      </c>
      <c r="B37" s="121"/>
      <c r="C37" s="44" t="s">
        <v>24</v>
      </c>
      <c r="D37" s="53">
        <f t="shared" ref="D37:E37" si="1">SUM(D39)</f>
        <v>15800</v>
      </c>
      <c r="E37" s="110">
        <f t="shared" si="1"/>
        <v>15337.080000000002</v>
      </c>
    </row>
    <row r="38" spans="1:5" s="13" customFormat="1" ht="11.25" customHeight="1" x14ac:dyDescent="0.35">
      <c r="A38" s="124" t="s">
        <v>13</v>
      </c>
      <c r="B38" s="18"/>
      <c r="C38" s="45"/>
      <c r="D38" s="60"/>
      <c r="E38" s="114"/>
    </row>
    <row r="39" spans="1:5" s="13" customFormat="1" ht="21" customHeight="1" x14ac:dyDescent="0.35">
      <c r="A39" s="124"/>
      <c r="B39" s="17" t="s">
        <v>50</v>
      </c>
      <c r="C39" s="46" t="s">
        <v>36</v>
      </c>
      <c r="D39" s="59">
        <f>SUM(D40:D44)</f>
        <v>15800</v>
      </c>
      <c r="E39" s="115">
        <f>SUM(E40:E44)</f>
        <v>15337.080000000002</v>
      </c>
    </row>
    <row r="40" spans="1:5" s="13" customFormat="1" ht="21" customHeight="1" x14ac:dyDescent="0.35">
      <c r="A40" s="124"/>
      <c r="B40" s="17" t="s">
        <v>35</v>
      </c>
      <c r="C40" s="46" t="s">
        <v>79</v>
      </c>
      <c r="D40" s="59">
        <v>500</v>
      </c>
      <c r="E40" s="115">
        <v>401.75</v>
      </c>
    </row>
    <row r="41" spans="1:5" s="13" customFormat="1" ht="21" customHeight="1" x14ac:dyDescent="0.35">
      <c r="A41" s="124"/>
      <c r="B41" s="17" t="s">
        <v>51</v>
      </c>
      <c r="C41" s="46" t="s">
        <v>80</v>
      </c>
      <c r="D41" s="59">
        <v>3800</v>
      </c>
      <c r="E41" s="115">
        <v>3730.29</v>
      </c>
    </row>
    <row r="42" spans="1:5" s="13" customFormat="1" ht="21" customHeight="1" x14ac:dyDescent="0.35">
      <c r="A42" s="124"/>
      <c r="B42" s="17" t="s">
        <v>52</v>
      </c>
      <c r="C42" s="46" t="s">
        <v>81</v>
      </c>
      <c r="D42" s="59">
        <v>8500</v>
      </c>
      <c r="E42" s="115">
        <v>8392.7900000000009</v>
      </c>
    </row>
    <row r="43" spans="1:5" s="13" customFormat="1" ht="21" customHeight="1" x14ac:dyDescent="0.35">
      <c r="A43" s="124"/>
      <c r="B43" s="17" t="s">
        <v>53</v>
      </c>
      <c r="C43" s="46" t="s">
        <v>82</v>
      </c>
      <c r="D43" s="59">
        <v>900</v>
      </c>
      <c r="E43" s="115">
        <v>803.5</v>
      </c>
    </row>
    <row r="44" spans="1:5" s="13" customFormat="1" ht="21" customHeight="1" x14ac:dyDescent="0.35">
      <c r="A44" s="124"/>
      <c r="B44" s="17" t="s">
        <v>54</v>
      </c>
      <c r="C44" s="46" t="s">
        <v>83</v>
      </c>
      <c r="D44" s="59">
        <v>2100</v>
      </c>
      <c r="E44" s="115">
        <v>2008.75</v>
      </c>
    </row>
    <row r="45" spans="1:5" s="13" customFormat="1" ht="21" customHeight="1" x14ac:dyDescent="0.35">
      <c r="A45" s="124"/>
      <c r="B45" s="17"/>
      <c r="C45" s="47" t="s">
        <v>71</v>
      </c>
      <c r="D45" s="59"/>
      <c r="E45" s="115"/>
    </row>
    <row r="46" spans="1:5" s="13" customFormat="1" ht="21" customHeight="1" x14ac:dyDescent="0.35">
      <c r="A46" s="124"/>
      <c r="B46" s="16">
        <v>652410</v>
      </c>
      <c r="C46" s="43" t="s">
        <v>10</v>
      </c>
      <c r="D46" s="59">
        <v>5200</v>
      </c>
      <c r="E46" s="115">
        <v>5160.92</v>
      </c>
    </row>
    <row r="47" spans="1:5" s="13" customFormat="1" ht="21" customHeight="1" x14ac:dyDescent="0.35">
      <c r="A47" s="124"/>
      <c r="B47" s="16">
        <v>6</v>
      </c>
      <c r="C47" s="43" t="s">
        <v>49</v>
      </c>
      <c r="D47" s="59">
        <v>10600</v>
      </c>
      <c r="E47" s="115">
        <v>10176.16</v>
      </c>
    </row>
    <row r="48" spans="1:5" s="13" customFormat="1" ht="11.25" customHeight="1" x14ac:dyDescent="0.35">
      <c r="A48" s="124"/>
      <c r="B48" s="18"/>
      <c r="C48" s="45"/>
      <c r="D48" s="60"/>
      <c r="E48" s="114"/>
    </row>
    <row r="49" spans="1:5" s="19" customFormat="1" ht="21" x14ac:dyDescent="0.35">
      <c r="A49" s="117" t="s">
        <v>26</v>
      </c>
      <c r="B49" s="118"/>
      <c r="C49" s="40" t="s">
        <v>15</v>
      </c>
      <c r="D49" s="57">
        <f>D51+D94+D63+D69+D75+D81+D87</f>
        <v>240850</v>
      </c>
      <c r="E49" s="102">
        <f>E51+E94+E63+E69+E75+E81+E87</f>
        <v>209912.05</v>
      </c>
    </row>
    <row r="50" spans="1:5" s="19" customFormat="1" ht="7.5" customHeight="1" x14ac:dyDescent="0.35">
      <c r="A50" s="122" t="s">
        <v>13</v>
      </c>
      <c r="B50" s="27"/>
      <c r="C50" s="41"/>
      <c r="D50" s="58"/>
      <c r="E50" s="103"/>
    </row>
    <row r="51" spans="1:5" s="19" customFormat="1" ht="42" customHeight="1" x14ac:dyDescent="0.35">
      <c r="A51" s="123"/>
      <c r="B51" s="26" t="s">
        <v>25</v>
      </c>
      <c r="C51" s="37" t="s">
        <v>38</v>
      </c>
      <c r="D51" s="56">
        <v>123000</v>
      </c>
      <c r="E51" s="91">
        <v>122741.81</v>
      </c>
    </row>
    <row r="52" spans="1:5" s="19" customFormat="1" ht="42" customHeight="1" x14ac:dyDescent="0.35">
      <c r="A52" s="123"/>
      <c r="B52" s="26"/>
      <c r="C52" s="37" t="s">
        <v>84</v>
      </c>
      <c r="D52" s="56">
        <v>119400</v>
      </c>
      <c r="E52" s="91">
        <v>119166.81</v>
      </c>
    </row>
    <row r="53" spans="1:5" s="19" customFormat="1" ht="21" customHeight="1" thickBot="1" x14ac:dyDescent="0.4">
      <c r="A53" s="127"/>
      <c r="B53" s="28"/>
      <c r="C53" s="48" t="s">
        <v>65</v>
      </c>
      <c r="D53" s="68">
        <v>3600</v>
      </c>
      <c r="E53" s="106">
        <v>3575</v>
      </c>
    </row>
    <row r="54" spans="1:5" s="19" customFormat="1" ht="21" customHeight="1" x14ac:dyDescent="0.35">
      <c r="A54" s="128"/>
      <c r="B54" s="29"/>
      <c r="C54" s="49" t="s">
        <v>6</v>
      </c>
      <c r="D54" s="69"/>
      <c r="E54" s="90"/>
    </row>
    <row r="55" spans="1:5" s="19" customFormat="1" ht="21" customHeight="1" x14ac:dyDescent="0.35">
      <c r="A55" s="123"/>
      <c r="B55" s="24">
        <v>633220</v>
      </c>
      <c r="C55" s="38" t="s">
        <v>22</v>
      </c>
      <c r="D55" s="56">
        <v>30000</v>
      </c>
      <c r="E55" s="91">
        <v>30000</v>
      </c>
    </row>
    <row r="56" spans="1:5" s="19" customFormat="1" ht="21" customHeight="1" x14ac:dyDescent="0.35">
      <c r="A56" s="123"/>
      <c r="B56" s="24">
        <v>638210</v>
      </c>
      <c r="C56" s="35" t="s">
        <v>39</v>
      </c>
      <c r="D56" s="56">
        <v>38000</v>
      </c>
      <c r="E56" s="91">
        <v>38000</v>
      </c>
    </row>
    <row r="57" spans="1:5" s="19" customFormat="1" ht="21" customHeight="1" x14ac:dyDescent="0.35">
      <c r="A57" s="123"/>
      <c r="B57" s="24">
        <v>652410</v>
      </c>
      <c r="C57" s="38" t="s">
        <v>10</v>
      </c>
      <c r="D57" s="56">
        <v>300</v>
      </c>
      <c r="E57" s="91">
        <v>0</v>
      </c>
    </row>
    <row r="58" spans="1:5" s="19" customFormat="1" ht="21" customHeight="1" x14ac:dyDescent="0.35">
      <c r="A58" s="123"/>
      <c r="B58" s="24">
        <v>652210</v>
      </c>
      <c r="C58" s="38" t="s">
        <v>7</v>
      </c>
      <c r="D58" s="56">
        <v>200</v>
      </c>
      <c r="E58" s="91">
        <v>72.66</v>
      </c>
    </row>
    <row r="59" spans="1:5" s="19" customFormat="1" ht="21" customHeight="1" x14ac:dyDescent="0.35">
      <c r="A59" s="123"/>
      <c r="B59" s="24">
        <v>6</v>
      </c>
      <c r="C59" s="38" t="s">
        <v>8</v>
      </c>
      <c r="D59" s="56">
        <v>50750</v>
      </c>
      <c r="E59" s="91">
        <v>50491.81</v>
      </c>
    </row>
    <row r="60" spans="1:5" s="19" customFormat="1" ht="21" customHeight="1" x14ac:dyDescent="0.35">
      <c r="A60" s="123"/>
      <c r="B60" s="82">
        <v>642190</v>
      </c>
      <c r="C60" s="84" t="s">
        <v>70</v>
      </c>
      <c r="D60" s="56">
        <v>50</v>
      </c>
      <c r="E60" s="91">
        <v>1625.17</v>
      </c>
    </row>
    <row r="61" spans="1:5" s="19" customFormat="1" ht="21" customHeight="1" x14ac:dyDescent="0.35">
      <c r="A61" s="123"/>
      <c r="B61" s="82">
        <v>653210</v>
      </c>
      <c r="C61" s="84" t="s">
        <v>69</v>
      </c>
      <c r="D61" s="56">
        <v>3700</v>
      </c>
      <c r="E61" s="91">
        <v>2552.17</v>
      </c>
    </row>
    <row r="62" spans="1:5" s="19" customFormat="1" ht="11.25" customHeight="1" x14ac:dyDescent="0.35">
      <c r="A62" s="123"/>
      <c r="B62" s="24"/>
      <c r="C62" s="35"/>
      <c r="D62" s="56"/>
      <c r="E62" s="91"/>
    </row>
    <row r="63" spans="1:5" s="19" customFormat="1" ht="37.5" customHeight="1" x14ac:dyDescent="0.35">
      <c r="A63" s="123"/>
      <c r="B63" s="26" t="s">
        <v>51</v>
      </c>
      <c r="C63" s="37" t="s">
        <v>57</v>
      </c>
      <c r="D63" s="56">
        <v>20500</v>
      </c>
      <c r="E63" s="91">
        <v>20455.52</v>
      </c>
    </row>
    <row r="64" spans="1:5" s="19" customFormat="1" ht="21" customHeight="1" x14ac:dyDescent="0.35">
      <c r="A64" s="123"/>
      <c r="B64" s="26"/>
      <c r="C64" s="37" t="s">
        <v>85</v>
      </c>
      <c r="D64" s="56">
        <v>19950</v>
      </c>
      <c r="E64" s="91">
        <v>19909.32</v>
      </c>
    </row>
    <row r="65" spans="1:5" s="19" customFormat="1" ht="21" customHeight="1" x14ac:dyDescent="0.35">
      <c r="A65" s="123"/>
      <c r="B65" s="26"/>
      <c r="C65" s="37" t="s">
        <v>86</v>
      </c>
      <c r="D65" s="56">
        <v>550</v>
      </c>
      <c r="E65" s="91">
        <v>546.20000000000005</v>
      </c>
    </row>
    <row r="66" spans="1:5" s="19" customFormat="1" ht="21" customHeight="1" x14ac:dyDescent="0.35">
      <c r="A66" s="123"/>
      <c r="B66" s="26"/>
      <c r="C66" s="42" t="s">
        <v>6</v>
      </c>
      <c r="D66" s="56"/>
      <c r="E66" s="91"/>
    </row>
    <row r="67" spans="1:5" s="19" customFormat="1" ht="21" customHeight="1" x14ac:dyDescent="0.35">
      <c r="A67" s="123"/>
      <c r="B67" s="24">
        <v>6</v>
      </c>
      <c r="C67" s="38" t="s">
        <v>8</v>
      </c>
      <c r="D67" s="56">
        <v>20500</v>
      </c>
      <c r="E67" s="91">
        <v>20455.52</v>
      </c>
    </row>
    <row r="68" spans="1:5" s="19" customFormat="1" ht="12" customHeight="1" x14ac:dyDescent="0.35">
      <c r="A68" s="123"/>
      <c r="B68" s="24"/>
      <c r="C68" s="35"/>
      <c r="D68" s="56"/>
      <c r="E68" s="91"/>
    </row>
    <row r="69" spans="1:5" s="19" customFormat="1" ht="37.5" customHeight="1" x14ac:dyDescent="0.35">
      <c r="A69" s="123"/>
      <c r="B69" s="26" t="s">
        <v>54</v>
      </c>
      <c r="C69" s="37" t="s">
        <v>58</v>
      </c>
      <c r="D69" s="56">
        <v>19000</v>
      </c>
      <c r="E69" s="91">
        <v>0</v>
      </c>
    </row>
    <row r="70" spans="1:5" s="19" customFormat="1" ht="21" customHeight="1" x14ac:dyDescent="0.35">
      <c r="A70" s="123"/>
      <c r="B70" s="26"/>
      <c r="C70" s="37" t="s">
        <v>87</v>
      </c>
      <c r="D70" s="56">
        <v>18100</v>
      </c>
      <c r="E70" s="91">
        <v>0</v>
      </c>
    </row>
    <row r="71" spans="1:5" s="19" customFormat="1" ht="21" customHeight="1" x14ac:dyDescent="0.35">
      <c r="A71" s="123"/>
      <c r="B71" s="26"/>
      <c r="C71" s="37" t="s">
        <v>88</v>
      </c>
      <c r="D71" s="56">
        <v>900</v>
      </c>
      <c r="E71" s="91">
        <v>0</v>
      </c>
    </row>
    <row r="72" spans="1:5" s="19" customFormat="1" ht="21" customHeight="1" x14ac:dyDescent="0.35">
      <c r="A72" s="123"/>
      <c r="B72" s="26"/>
      <c r="C72" s="42" t="s">
        <v>6</v>
      </c>
      <c r="D72" s="56"/>
      <c r="E72" s="91"/>
    </row>
    <row r="73" spans="1:5" s="19" customFormat="1" ht="21" customHeight="1" x14ac:dyDescent="0.35">
      <c r="A73" s="123"/>
      <c r="B73" s="24">
        <v>6</v>
      </c>
      <c r="C73" s="38" t="s">
        <v>8</v>
      </c>
      <c r="D73" s="56">
        <v>19000</v>
      </c>
      <c r="E73" s="91">
        <v>0</v>
      </c>
    </row>
    <row r="74" spans="1:5" s="19" customFormat="1" ht="12" customHeight="1" x14ac:dyDescent="0.35">
      <c r="A74" s="123"/>
      <c r="B74" s="24"/>
      <c r="C74" s="35"/>
      <c r="D74" s="56"/>
      <c r="E74" s="91"/>
    </row>
    <row r="75" spans="1:5" s="19" customFormat="1" ht="37.5" customHeight="1" x14ac:dyDescent="0.35">
      <c r="A75" s="123"/>
      <c r="B75" s="26" t="s">
        <v>60</v>
      </c>
      <c r="C75" s="37" t="s">
        <v>59</v>
      </c>
      <c r="D75" s="56">
        <v>36000</v>
      </c>
      <c r="E75" s="91">
        <v>35916.97</v>
      </c>
    </row>
    <row r="76" spans="1:5" s="19" customFormat="1" ht="21" customHeight="1" x14ac:dyDescent="0.35">
      <c r="A76" s="123"/>
      <c r="B76" s="26"/>
      <c r="C76" s="37" t="s">
        <v>89</v>
      </c>
      <c r="D76" s="56">
        <v>34950</v>
      </c>
      <c r="E76" s="91">
        <v>34866.97</v>
      </c>
    </row>
    <row r="77" spans="1:5" s="19" customFormat="1" ht="21" customHeight="1" x14ac:dyDescent="0.35">
      <c r="A77" s="123"/>
      <c r="B77" s="26"/>
      <c r="C77" s="37" t="s">
        <v>90</v>
      </c>
      <c r="D77" s="56">
        <v>1050</v>
      </c>
      <c r="E77" s="91">
        <v>1050</v>
      </c>
    </row>
    <row r="78" spans="1:5" s="19" customFormat="1" ht="21" customHeight="1" x14ac:dyDescent="0.35">
      <c r="A78" s="123"/>
      <c r="B78" s="26"/>
      <c r="C78" s="42" t="s">
        <v>6</v>
      </c>
      <c r="D78" s="56"/>
      <c r="E78" s="91"/>
    </row>
    <row r="79" spans="1:5" s="19" customFormat="1" ht="21" customHeight="1" x14ac:dyDescent="0.35">
      <c r="A79" s="123"/>
      <c r="B79" s="24">
        <v>6</v>
      </c>
      <c r="C79" s="38" t="s">
        <v>8</v>
      </c>
      <c r="D79" s="56">
        <v>36000</v>
      </c>
      <c r="E79" s="91">
        <v>35916.97</v>
      </c>
    </row>
    <row r="80" spans="1:5" s="19" customFormat="1" ht="11.25" customHeight="1" x14ac:dyDescent="0.35">
      <c r="A80" s="123"/>
      <c r="B80" s="24"/>
      <c r="C80" s="35"/>
      <c r="D80" s="56"/>
      <c r="E80" s="91"/>
    </row>
    <row r="81" spans="1:5" s="19" customFormat="1" ht="37.5" customHeight="1" x14ac:dyDescent="0.35">
      <c r="A81" s="123"/>
      <c r="B81" s="26" t="s">
        <v>61</v>
      </c>
      <c r="C81" s="37" t="s">
        <v>66</v>
      </c>
      <c r="D81" s="56">
        <v>10000</v>
      </c>
      <c r="E81" s="91">
        <v>0</v>
      </c>
    </row>
    <row r="82" spans="1:5" s="19" customFormat="1" ht="21" customHeight="1" x14ac:dyDescent="0.35">
      <c r="A82" s="123"/>
      <c r="B82" s="26"/>
      <c r="C82" s="37" t="s">
        <v>87</v>
      </c>
      <c r="D82" s="56">
        <v>9700</v>
      </c>
      <c r="E82" s="91">
        <v>0</v>
      </c>
    </row>
    <row r="83" spans="1:5" s="19" customFormat="1" ht="21" customHeight="1" x14ac:dyDescent="0.35">
      <c r="A83" s="123"/>
      <c r="B83" s="26"/>
      <c r="C83" s="37" t="s">
        <v>88</v>
      </c>
      <c r="D83" s="56">
        <v>300</v>
      </c>
      <c r="E83" s="91">
        <v>0</v>
      </c>
    </row>
    <row r="84" spans="1:5" s="19" customFormat="1" ht="21" customHeight="1" x14ac:dyDescent="0.35">
      <c r="A84" s="123"/>
      <c r="B84" s="26"/>
      <c r="C84" s="42" t="s">
        <v>6</v>
      </c>
      <c r="D84" s="56"/>
      <c r="E84" s="91"/>
    </row>
    <row r="85" spans="1:5" s="19" customFormat="1" ht="21" customHeight="1" x14ac:dyDescent="0.35">
      <c r="A85" s="123"/>
      <c r="B85" s="24">
        <v>6</v>
      </c>
      <c r="C85" s="38" t="s">
        <v>8</v>
      </c>
      <c r="D85" s="56">
        <v>10000</v>
      </c>
      <c r="E85" s="91">
        <v>0</v>
      </c>
    </row>
    <row r="86" spans="1:5" s="19" customFormat="1" ht="10.5" customHeight="1" x14ac:dyDescent="0.35">
      <c r="A86" s="123"/>
      <c r="B86" s="24"/>
      <c r="C86" s="35"/>
      <c r="D86" s="56"/>
      <c r="E86" s="91"/>
    </row>
    <row r="87" spans="1:5" s="19" customFormat="1" ht="37.5" customHeight="1" x14ac:dyDescent="0.35">
      <c r="A87" s="123"/>
      <c r="B87" s="26" t="s">
        <v>62</v>
      </c>
      <c r="C87" s="37" t="s">
        <v>64</v>
      </c>
      <c r="D87" s="56">
        <v>30850</v>
      </c>
      <c r="E87" s="91">
        <v>30797.75</v>
      </c>
    </row>
    <row r="88" spans="1:5" s="19" customFormat="1" ht="21" customHeight="1" x14ac:dyDescent="0.35">
      <c r="A88" s="123"/>
      <c r="B88" s="26"/>
      <c r="C88" s="37" t="s">
        <v>92</v>
      </c>
      <c r="D88" s="56">
        <v>29650</v>
      </c>
      <c r="E88" s="91">
        <v>29597.75</v>
      </c>
    </row>
    <row r="89" spans="1:5" s="19" customFormat="1" ht="21" customHeight="1" x14ac:dyDescent="0.35">
      <c r="A89" s="123"/>
      <c r="B89" s="26"/>
      <c r="C89" s="37" t="s">
        <v>67</v>
      </c>
      <c r="D89" s="56">
        <v>1200</v>
      </c>
      <c r="E89" s="91">
        <v>1200</v>
      </c>
    </row>
    <row r="90" spans="1:5" s="19" customFormat="1" ht="21" customHeight="1" x14ac:dyDescent="0.35">
      <c r="A90" s="123"/>
      <c r="B90" s="26"/>
      <c r="C90" s="42" t="s">
        <v>6</v>
      </c>
      <c r="D90" s="56"/>
      <c r="E90" s="91"/>
    </row>
    <row r="91" spans="1:5" s="19" customFormat="1" ht="21" customHeight="1" x14ac:dyDescent="0.35">
      <c r="A91" s="123"/>
      <c r="B91" s="24">
        <v>633210</v>
      </c>
      <c r="C91" s="35" t="s">
        <v>9</v>
      </c>
      <c r="D91" s="56">
        <v>13350</v>
      </c>
      <c r="E91" s="91">
        <v>13350</v>
      </c>
    </row>
    <row r="92" spans="1:5" s="19" customFormat="1" ht="21" customHeight="1" x14ac:dyDescent="0.35">
      <c r="A92" s="123"/>
      <c r="B92" s="24">
        <v>6</v>
      </c>
      <c r="C92" s="38" t="s">
        <v>8</v>
      </c>
      <c r="D92" s="56">
        <v>17500</v>
      </c>
      <c r="E92" s="91">
        <v>17447.75</v>
      </c>
    </row>
    <row r="93" spans="1:5" s="19" customFormat="1" ht="11.25" customHeight="1" x14ac:dyDescent="0.35">
      <c r="A93" s="123"/>
      <c r="B93" s="24"/>
      <c r="C93" s="38"/>
      <c r="D93" s="56"/>
      <c r="E93" s="91"/>
    </row>
    <row r="94" spans="1:5" s="19" customFormat="1" ht="41.25" customHeight="1" x14ac:dyDescent="0.35">
      <c r="A94" s="123"/>
      <c r="B94" s="30" t="s">
        <v>35</v>
      </c>
      <c r="C94" s="50" t="s">
        <v>40</v>
      </c>
      <c r="D94" s="56">
        <v>1500</v>
      </c>
      <c r="E94" s="91">
        <v>0</v>
      </c>
    </row>
    <row r="95" spans="1:5" s="19" customFormat="1" ht="39.950000000000003" customHeight="1" x14ac:dyDescent="0.35">
      <c r="A95" s="123"/>
      <c r="B95" s="24"/>
      <c r="C95" s="89" t="s">
        <v>91</v>
      </c>
      <c r="D95" s="56">
        <v>1500</v>
      </c>
      <c r="E95" s="91">
        <v>0</v>
      </c>
    </row>
    <row r="96" spans="1:5" s="19" customFormat="1" ht="21" customHeight="1" x14ac:dyDescent="0.35">
      <c r="A96" s="123"/>
      <c r="B96" s="86"/>
      <c r="C96" s="87" t="s">
        <v>6</v>
      </c>
      <c r="D96" s="88"/>
      <c r="E96" s="101"/>
    </row>
    <row r="97" spans="1:5" s="19" customFormat="1" ht="21" customHeight="1" x14ac:dyDescent="0.35">
      <c r="A97" s="123"/>
      <c r="B97" s="82">
        <v>642990</v>
      </c>
      <c r="C97" s="84" t="s">
        <v>68</v>
      </c>
      <c r="D97" s="56">
        <v>500</v>
      </c>
      <c r="E97" s="91">
        <v>0</v>
      </c>
    </row>
    <row r="98" spans="1:5" s="19" customFormat="1" ht="21" customHeight="1" x14ac:dyDescent="0.35">
      <c r="A98" s="123"/>
      <c r="B98" s="24">
        <v>6</v>
      </c>
      <c r="C98" s="38" t="s">
        <v>8</v>
      </c>
      <c r="D98" s="56">
        <v>1000</v>
      </c>
      <c r="E98" s="91">
        <v>0</v>
      </c>
    </row>
    <row r="99" spans="1:5" s="19" customFormat="1" ht="12.75" customHeight="1" x14ac:dyDescent="0.35">
      <c r="A99" s="129"/>
      <c r="B99" s="24"/>
      <c r="C99" s="38"/>
      <c r="D99" s="56"/>
      <c r="E99" s="91"/>
    </row>
    <row r="100" spans="1:5" s="19" customFormat="1" ht="21" customHeight="1" x14ac:dyDescent="0.35">
      <c r="A100" s="117" t="s">
        <v>28</v>
      </c>
      <c r="B100" s="118"/>
      <c r="C100" s="40" t="s">
        <v>16</v>
      </c>
      <c r="D100" s="57">
        <f>SUM(D102)</f>
        <v>1900</v>
      </c>
      <c r="E100" s="102">
        <f>SUM(E102)</f>
        <v>1875</v>
      </c>
    </row>
    <row r="101" spans="1:5" s="19" customFormat="1" ht="12" customHeight="1" x14ac:dyDescent="0.35">
      <c r="A101" s="122" t="s">
        <v>13</v>
      </c>
      <c r="B101" s="27"/>
      <c r="C101" s="41"/>
      <c r="D101" s="58"/>
      <c r="E101" s="103"/>
    </row>
    <row r="102" spans="1:5" s="19" customFormat="1" ht="20.25" customHeight="1" x14ac:dyDescent="0.35">
      <c r="A102" s="123"/>
      <c r="B102" s="26" t="s">
        <v>25</v>
      </c>
      <c r="C102" s="37" t="s">
        <v>63</v>
      </c>
      <c r="D102" s="56">
        <v>1900</v>
      </c>
      <c r="E102" s="91">
        <v>1875</v>
      </c>
    </row>
    <row r="103" spans="1:5" s="25" customFormat="1" ht="21" x14ac:dyDescent="0.35">
      <c r="A103" s="123"/>
      <c r="B103" s="26"/>
      <c r="C103" s="37" t="s">
        <v>41</v>
      </c>
      <c r="D103" s="56">
        <v>1900</v>
      </c>
      <c r="E103" s="91">
        <v>1875</v>
      </c>
    </row>
    <row r="104" spans="1:5" s="19" customFormat="1" ht="22.5" customHeight="1" x14ac:dyDescent="0.35">
      <c r="A104" s="123"/>
      <c r="B104" s="26"/>
      <c r="C104" s="42" t="s">
        <v>6</v>
      </c>
      <c r="D104" s="56"/>
      <c r="E104" s="91"/>
    </row>
    <row r="105" spans="1:5" s="19" customFormat="1" ht="21" customHeight="1" x14ac:dyDescent="0.35">
      <c r="A105" s="123"/>
      <c r="B105" s="24">
        <v>6</v>
      </c>
      <c r="C105" s="38" t="s">
        <v>8</v>
      </c>
      <c r="D105" s="56">
        <v>1900</v>
      </c>
      <c r="E105" s="91">
        <v>1875</v>
      </c>
    </row>
    <row r="106" spans="1:5" s="19" customFormat="1" ht="13.5" customHeight="1" x14ac:dyDescent="0.35">
      <c r="A106" s="123"/>
      <c r="B106" s="24"/>
      <c r="C106" s="38"/>
      <c r="D106" s="56"/>
      <c r="E106" s="91"/>
    </row>
    <row r="107" spans="1:5" s="19" customFormat="1" ht="21" customHeight="1" x14ac:dyDescent="0.35">
      <c r="A107" s="125" t="s">
        <v>29</v>
      </c>
      <c r="B107" s="126"/>
      <c r="C107" s="40" t="s">
        <v>17</v>
      </c>
      <c r="D107" s="57">
        <f>SUM(D114,D112,D123,D125)</f>
        <v>106300</v>
      </c>
      <c r="E107" s="102">
        <f>SUM(E114,E112,E123,E125)</f>
        <v>90098.41</v>
      </c>
    </row>
    <row r="108" spans="1:5" s="19" customFormat="1" ht="11.25" customHeight="1" x14ac:dyDescent="0.35">
      <c r="A108" s="122" t="s">
        <v>13</v>
      </c>
      <c r="B108" s="31"/>
      <c r="C108" s="62"/>
      <c r="D108" s="58"/>
      <c r="E108" s="103"/>
    </row>
    <row r="109" spans="1:5" s="19" customFormat="1" ht="21" customHeight="1" x14ac:dyDescent="0.35">
      <c r="A109" s="123"/>
      <c r="B109" s="32">
        <v>422610</v>
      </c>
      <c r="C109" s="63" t="s">
        <v>42</v>
      </c>
      <c r="D109" s="56">
        <v>1700</v>
      </c>
      <c r="E109" s="91">
        <v>1662</v>
      </c>
    </row>
    <row r="110" spans="1:5" s="19" customFormat="1" ht="21" customHeight="1" x14ac:dyDescent="0.35">
      <c r="A110" s="123"/>
      <c r="B110" s="32">
        <v>422612</v>
      </c>
      <c r="C110" s="63" t="s">
        <v>43</v>
      </c>
      <c r="D110" s="56">
        <v>1500</v>
      </c>
      <c r="E110" s="91">
        <v>0</v>
      </c>
    </row>
    <row r="111" spans="1:5" s="19" customFormat="1" ht="21" customHeight="1" x14ac:dyDescent="0.35">
      <c r="A111" s="123"/>
      <c r="B111" s="32"/>
      <c r="C111" s="78" t="s">
        <v>6</v>
      </c>
      <c r="D111" s="56"/>
      <c r="E111" s="91"/>
    </row>
    <row r="112" spans="1:5" s="19" customFormat="1" ht="21" customHeight="1" x14ac:dyDescent="0.35">
      <c r="A112" s="123"/>
      <c r="B112" s="24">
        <v>6</v>
      </c>
      <c r="C112" s="79" t="s">
        <v>8</v>
      </c>
      <c r="D112" s="56">
        <f>SUM(D109:D110)</f>
        <v>3200</v>
      </c>
      <c r="E112" s="91">
        <v>1662</v>
      </c>
    </row>
    <row r="113" spans="1:5" s="19" customFormat="1" ht="11.25" customHeight="1" thickBot="1" x14ac:dyDescent="0.4">
      <c r="A113" s="127"/>
      <c r="B113" s="104"/>
      <c r="C113" s="105"/>
      <c r="D113" s="68"/>
      <c r="E113" s="106"/>
    </row>
    <row r="114" spans="1:5" s="19" customFormat="1" ht="21" customHeight="1" x14ac:dyDescent="0.35">
      <c r="A114" s="128"/>
      <c r="B114" s="29" t="s">
        <v>31</v>
      </c>
      <c r="C114" s="70" t="s">
        <v>30</v>
      </c>
      <c r="D114" s="69">
        <v>26600</v>
      </c>
      <c r="E114" s="90">
        <v>25588.75</v>
      </c>
    </row>
    <row r="115" spans="1:5" s="19" customFormat="1" ht="21" customHeight="1" x14ac:dyDescent="0.35">
      <c r="A115" s="123"/>
      <c r="B115" s="26" t="s">
        <v>32</v>
      </c>
      <c r="C115" s="51" t="s">
        <v>33</v>
      </c>
      <c r="D115" s="56">
        <v>26600</v>
      </c>
      <c r="E115" s="91">
        <v>25588.75</v>
      </c>
    </row>
    <row r="116" spans="1:5" s="19" customFormat="1" ht="21" customHeight="1" x14ac:dyDescent="0.35">
      <c r="A116" s="123"/>
      <c r="B116" s="26"/>
      <c r="C116" s="37" t="s">
        <v>93</v>
      </c>
      <c r="D116" s="56"/>
      <c r="E116" s="91"/>
    </row>
    <row r="117" spans="1:5" s="19" customFormat="1" ht="21" customHeight="1" x14ac:dyDescent="0.35">
      <c r="A117" s="123"/>
      <c r="B117" s="24"/>
      <c r="C117" s="42" t="s">
        <v>6</v>
      </c>
      <c r="D117" s="56"/>
      <c r="E117" s="91"/>
    </row>
    <row r="118" spans="1:5" s="19" customFormat="1" ht="21" customHeight="1" x14ac:dyDescent="0.35">
      <c r="A118" s="123"/>
      <c r="B118" s="24">
        <v>638210</v>
      </c>
      <c r="C118" s="35" t="s">
        <v>39</v>
      </c>
      <c r="D118" s="56">
        <v>20600</v>
      </c>
      <c r="E118" s="91">
        <v>20471</v>
      </c>
    </row>
    <row r="119" spans="1:5" s="19" customFormat="1" ht="21" customHeight="1" x14ac:dyDescent="0.35">
      <c r="A119" s="123"/>
      <c r="B119" s="24">
        <v>6</v>
      </c>
      <c r="C119" s="35" t="s">
        <v>55</v>
      </c>
      <c r="D119" s="56">
        <v>6000</v>
      </c>
      <c r="E119" s="91">
        <v>5117.75</v>
      </c>
    </row>
    <row r="120" spans="1:5" s="19" customFormat="1" ht="9.75" customHeight="1" x14ac:dyDescent="0.35">
      <c r="A120" s="123"/>
      <c r="B120" s="24"/>
      <c r="C120" s="35"/>
      <c r="D120" s="56"/>
      <c r="E120" s="91"/>
    </row>
    <row r="121" spans="1:5" s="19" customFormat="1" ht="21" customHeight="1" x14ac:dyDescent="0.35">
      <c r="A121" s="123"/>
      <c r="B121" s="32">
        <v>451113</v>
      </c>
      <c r="C121" s="77" t="s">
        <v>44</v>
      </c>
      <c r="D121" s="56">
        <v>1500</v>
      </c>
      <c r="E121" s="91">
        <v>1360</v>
      </c>
    </row>
    <row r="122" spans="1:5" s="19" customFormat="1" ht="21" customHeight="1" x14ac:dyDescent="0.35">
      <c r="A122" s="123"/>
      <c r="B122" s="32"/>
      <c r="C122" s="42" t="s">
        <v>6</v>
      </c>
      <c r="D122" s="56"/>
      <c r="E122" s="91"/>
    </row>
    <row r="123" spans="1:5" s="19" customFormat="1" ht="21" customHeight="1" x14ac:dyDescent="0.35">
      <c r="A123" s="123"/>
      <c r="B123" s="24">
        <v>6</v>
      </c>
      <c r="C123" s="38" t="s">
        <v>8</v>
      </c>
      <c r="D123" s="56">
        <f>SUM(D121:D121)</f>
        <v>1500</v>
      </c>
      <c r="E123" s="91">
        <v>1360</v>
      </c>
    </row>
    <row r="124" spans="1:5" s="19" customFormat="1" ht="12.75" customHeight="1" x14ac:dyDescent="0.35">
      <c r="A124" s="123"/>
      <c r="B124" s="24"/>
      <c r="C124" s="38"/>
      <c r="D124" s="56"/>
      <c r="E124" s="91"/>
    </row>
    <row r="125" spans="1:5" s="19" customFormat="1" ht="41.25" customHeight="1" x14ac:dyDescent="0.35">
      <c r="A125" s="123"/>
      <c r="B125" s="32">
        <v>451110</v>
      </c>
      <c r="C125" s="77" t="s">
        <v>94</v>
      </c>
      <c r="D125" s="56">
        <v>75000</v>
      </c>
      <c r="E125" s="91">
        <v>61487.66</v>
      </c>
    </row>
    <row r="126" spans="1:5" s="19" customFormat="1" ht="21" customHeight="1" x14ac:dyDescent="0.35">
      <c r="A126" s="123"/>
      <c r="B126" s="32"/>
      <c r="C126" s="77" t="s">
        <v>96</v>
      </c>
      <c r="D126" s="56">
        <v>71500</v>
      </c>
      <c r="E126" s="91">
        <v>58405.96</v>
      </c>
    </row>
    <row r="127" spans="1:5" s="19" customFormat="1" ht="21" customHeight="1" x14ac:dyDescent="0.35">
      <c r="A127" s="123"/>
      <c r="B127" s="32"/>
      <c r="C127" s="77" t="s">
        <v>95</v>
      </c>
      <c r="D127" s="56">
        <v>3500</v>
      </c>
      <c r="E127" s="91">
        <v>3081.7</v>
      </c>
    </row>
    <row r="128" spans="1:5" s="19" customFormat="1" ht="21" customHeight="1" x14ac:dyDescent="0.35">
      <c r="A128" s="123"/>
      <c r="B128" s="32"/>
      <c r="C128" s="42" t="s">
        <v>6</v>
      </c>
      <c r="D128" s="56"/>
      <c r="E128" s="91"/>
    </row>
    <row r="129" spans="1:6" s="19" customFormat="1" ht="21" customHeight="1" x14ac:dyDescent="0.35">
      <c r="A129" s="123"/>
      <c r="B129" s="24">
        <v>6</v>
      </c>
      <c r="C129" s="38" t="s">
        <v>8</v>
      </c>
      <c r="D129" s="56">
        <v>56664.61</v>
      </c>
      <c r="E129" s="91">
        <v>43152.27</v>
      </c>
    </row>
    <row r="130" spans="1:6" s="19" customFormat="1" ht="40.5" customHeight="1" x14ac:dyDescent="0.35">
      <c r="A130" s="123"/>
      <c r="B130" s="24"/>
      <c r="C130" s="35" t="s">
        <v>56</v>
      </c>
      <c r="D130" s="56">
        <v>18335.39</v>
      </c>
      <c r="E130" s="91">
        <v>18335.39</v>
      </c>
    </row>
    <row r="131" spans="1:6" s="19" customFormat="1" ht="9" customHeight="1" thickBot="1" x14ac:dyDescent="0.4">
      <c r="A131" s="129"/>
      <c r="B131" s="24"/>
      <c r="C131" s="35"/>
      <c r="D131" s="56"/>
      <c r="E131" s="91"/>
    </row>
    <row r="132" spans="1:6" s="13" customFormat="1" ht="21.75" thickBot="1" x14ac:dyDescent="0.4">
      <c r="A132" s="20" t="s">
        <v>18</v>
      </c>
      <c r="B132" s="21"/>
      <c r="C132" s="22"/>
      <c r="D132" s="61">
        <f>SUM(D27,D37,D49,D100,D107,)</f>
        <v>398950</v>
      </c>
      <c r="E132" s="92">
        <f>SUM(E27,E37,E49,E100,E107,)</f>
        <v>351230.67</v>
      </c>
    </row>
    <row r="133" spans="1:6" s="13" customFormat="1" ht="20.25" customHeight="1" x14ac:dyDescent="0.35">
      <c r="A133" s="153" t="s">
        <v>19</v>
      </c>
      <c r="B133" s="154"/>
      <c r="C133" s="154"/>
      <c r="D133" s="154"/>
      <c r="E133" s="155"/>
    </row>
    <row r="134" spans="1:6" s="5" customFormat="1" ht="7.5" customHeight="1" x14ac:dyDescent="0.35">
      <c r="A134" s="138"/>
      <c r="B134" s="139"/>
      <c r="C134" s="139"/>
      <c r="D134" s="139"/>
      <c r="E134" s="140"/>
    </row>
    <row r="135" spans="1:6" s="13" customFormat="1" ht="21" x14ac:dyDescent="0.35">
      <c r="A135" s="156" t="s">
        <v>97</v>
      </c>
      <c r="B135" s="157"/>
      <c r="C135" s="157"/>
      <c r="D135" s="157"/>
      <c r="E135" s="158"/>
      <c r="F135" s="12"/>
    </row>
    <row r="136" spans="1:6" s="5" customFormat="1" ht="1.35" customHeight="1" x14ac:dyDescent="0.35">
      <c r="A136" s="6" t="s">
        <v>20</v>
      </c>
      <c r="B136" s="93"/>
      <c r="C136" s="94"/>
      <c r="D136" s="10"/>
      <c r="E136" s="10"/>
    </row>
    <row r="137" spans="1:6" s="5" customFormat="1" ht="15.75" customHeight="1" x14ac:dyDescent="0.35">
      <c r="A137" s="6"/>
      <c r="B137" s="93"/>
      <c r="C137" s="94"/>
      <c r="D137" s="95"/>
      <c r="E137" s="10"/>
    </row>
    <row r="138" spans="1:6" s="5" customFormat="1" ht="24.95" customHeight="1" x14ac:dyDescent="0.35">
      <c r="A138" s="130" t="s">
        <v>101</v>
      </c>
      <c r="B138" s="131"/>
      <c r="C138" s="131"/>
      <c r="D138" s="131"/>
      <c r="E138" s="116" t="s">
        <v>75</v>
      </c>
    </row>
    <row r="139" spans="1:6" s="5" customFormat="1" ht="24.95" customHeight="1" x14ac:dyDescent="0.35">
      <c r="A139" s="130"/>
      <c r="B139" s="131"/>
      <c r="C139" s="131"/>
      <c r="D139" s="131"/>
      <c r="E139" s="116"/>
    </row>
    <row r="140" spans="1:6" ht="24.95" customHeight="1" x14ac:dyDescent="0.25">
      <c r="A140" s="130"/>
      <c r="B140" s="131"/>
      <c r="C140" s="131"/>
      <c r="D140" s="131"/>
      <c r="E140" s="116"/>
    </row>
    <row r="141" spans="1:6" ht="17.45" customHeight="1" x14ac:dyDescent="0.3">
      <c r="A141" s="71"/>
      <c r="B141" s="2"/>
      <c r="C141" s="96"/>
      <c r="D141" s="97"/>
      <c r="E141" s="98" t="s">
        <v>13</v>
      </c>
    </row>
    <row r="142" spans="1:6" ht="14.45" customHeight="1" x14ac:dyDescent="0.3">
      <c r="A142" s="71"/>
      <c r="B142" s="2"/>
      <c r="C142" s="96"/>
      <c r="D142" s="97"/>
      <c r="E142" s="98"/>
    </row>
    <row r="143" spans="1:6" ht="14.45" customHeight="1" x14ac:dyDescent="0.3">
      <c r="A143" s="71"/>
      <c r="B143" s="2"/>
      <c r="C143" s="96"/>
      <c r="D143" s="97"/>
      <c r="E143" s="98"/>
    </row>
    <row r="144" spans="1:6" ht="14.45" customHeight="1" x14ac:dyDescent="0.3">
      <c r="A144" s="71"/>
      <c r="B144" s="2"/>
      <c r="C144" s="96"/>
      <c r="D144" s="97"/>
      <c r="E144" s="98"/>
    </row>
    <row r="145" spans="1:5" ht="14.45" customHeight="1" x14ac:dyDescent="0.3">
      <c r="A145" s="72"/>
      <c r="B145" s="2"/>
      <c r="C145" s="96"/>
      <c r="D145" s="97"/>
      <c r="E145" s="98"/>
    </row>
    <row r="146" spans="1:5" ht="14.45" customHeight="1" x14ac:dyDescent="0.3">
      <c r="A146" s="72"/>
      <c r="B146" s="2"/>
      <c r="C146" s="7"/>
      <c r="E146" s="99"/>
    </row>
    <row r="147" spans="1:5" ht="14.45" customHeight="1" x14ac:dyDescent="0.3">
      <c r="A147" s="72"/>
      <c r="B147" s="2"/>
      <c r="C147" s="7"/>
      <c r="E147" s="99"/>
    </row>
    <row r="148" spans="1:5" ht="14.45" customHeight="1" thickBot="1" x14ac:dyDescent="0.35">
      <c r="A148" s="73"/>
      <c r="B148" s="74"/>
      <c r="C148" s="75"/>
      <c r="D148" s="76"/>
      <c r="E148" s="100"/>
    </row>
    <row r="149" spans="1:5" ht="14.45" customHeight="1" thickBot="1" x14ac:dyDescent="0.35">
      <c r="A149" s="73"/>
      <c r="B149" s="74"/>
      <c r="C149" s="75"/>
      <c r="D149" s="76"/>
      <c r="E149" s="76"/>
    </row>
    <row r="150" spans="1:5" ht="14.45" customHeight="1" x14ac:dyDescent="0.3">
      <c r="A150" s="1"/>
      <c r="B150" s="2"/>
      <c r="C150" s="7"/>
    </row>
    <row r="151" spans="1:5" ht="14.45" customHeight="1" x14ac:dyDescent="0.3">
      <c r="A151" s="1"/>
      <c r="B151" s="2"/>
      <c r="C151" s="7"/>
    </row>
    <row r="152" spans="1:5" ht="14.45" customHeight="1" x14ac:dyDescent="0.3">
      <c r="A152" s="1"/>
      <c r="B152" s="2"/>
      <c r="C152" s="7"/>
    </row>
    <row r="153" spans="1:5" ht="14.45" customHeight="1" x14ac:dyDescent="0.3">
      <c r="A153" s="1"/>
      <c r="B153" s="2"/>
      <c r="C153" s="7"/>
    </row>
    <row r="154" spans="1:5" ht="14.45" customHeight="1" x14ac:dyDescent="0.3">
      <c r="A154" s="1"/>
      <c r="B154" s="2"/>
      <c r="C154" s="7"/>
    </row>
    <row r="155" spans="1:5" ht="14.45" customHeight="1" x14ac:dyDescent="0.3">
      <c r="A155" s="1"/>
      <c r="B155" s="2"/>
      <c r="C155" s="7"/>
    </row>
    <row r="156" spans="1:5" ht="14.45" customHeight="1" x14ac:dyDescent="0.3">
      <c r="A156" s="1"/>
      <c r="B156" s="2"/>
      <c r="C156" s="7"/>
    </row>
    <row r="157" spans="1:5" ht="14.45" customHeight="1" x14ac:dyDescent="0.3">
      <c r="A157" s="1"/>
      <c r="B157" s="2"/>
      <c r="C157" s="7"/>
    </row>
    <row r="158" spans="1:5" ht="14.45" customHeight="1" x14ac:dyDescent="0.3">
      <c r="A158" s="1"/>
      <c r="B158" s="2"/>
      <c r="C158" s="7"/>
    </row>
    <row r="159" spans="1:5" ht="14.45" customHeight="1" x14ac:dyDescent="0.3">
      <c r="A159" s="1"/>
      <c r="B159" s="2"/>
      <c r="C159" s="7"/>
    </row>
    <row r="160" spans="1:5" ht="14.45" customHeight="1" x14ac:dyDescent="0.25"/>
    <row r="161" ht="14.45" customHeight="1" x14ac:dyDescent="0.25"/>
    <row r="162" ht="15" customHeight="1" x14ac:dyDescent="0.25"/>
  </sheetData>
  <mergeCells count="24">
    <mergeCell ref="A9:E9"/>
    <mergeCell ref="A10:E10"/>
    <mergeCell ref="A11:E11"/>
    <mergeCell ref="A133:E134"/>
    <mergeCell ref="A135:E135"/>
    <mergeCell ref="A54:A99"/>
    <mergeCell ref="A3:E4"/>
    <mergeCell ref="A5:E5"/>
    <mergeCell ref="A6:E6"/>
    <mergeCell ref="A7:E7"/>
    <mergeCell ref="A8:E8"/>
    <mergeCell ref="E138:E140"/>
    <mergeCell ref="A100:B100"/>
    <mergeCell ref="A28:A36"/>
    <mergeCell ref="A27:B27"/>
    <mergeCell ref="A37:B37"/>
    <mergeCell ref="A101:A106"/>
    <mergeCell ref="A38:A48"/>
    <mergeCell ref="A107:B107"/>
    <mergeCell ref="A50:A53"/>
    <mergeCell ref="A49:B49"/>
    <mergeCell ref="A108:A113"/>
    <mergeCell ref="A114:A131"/>
    <mergeCell ref="A138:D140"/>
  </mergeCells>
  <phoneticPr fontId="15" type="noConversion"/>
  <printOptions horizontalCentered="1"/>
  <pageMargins left="0.51181102362204722" right="0.11811023622047245" top="0.31496062992125984" bottom="0.31496062992125984" header="0.31496062992125984" footer="0.31496062992125984"/>
  <pageSetup paperSize="9" scale="60" fitToHeight="0" orientation="portrait" r:id="rId1"/>
  <rowBreaks count="2" manualBreakCount="2">
    <brk id="53" max="4" man="1"/>
    <brk id="113" max="4" man="1"/>
  </rowBreaks>
  <colBreaks count="2" manualBreakCount="2">
    <brk id="5" min="1" max="160" man="1"/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Stjepan</cp:lastModifiedBy>
  <cp:lastPrinted>2026-06-05T07:43:58Z</cp:lastPrinted>
  <dcterms:created xsi:type="dcterms:W3CDTF">2020-12-18T12:51:25Z</dcterms:created>
  <dcterms:modified xsi:type="dcterms:W3CDTF">2026-06-05T07:45:42Z</dcterms:modified>
</cp:coreProperties>
</file>