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erver11\D\F\1. DOKUMENTI\_DOKUMENTI 2025\Vijeće\05. sjednica PRIPREMA\"/>
    </mc:Choice>
  </mc:AlternateContent>
  <xr:revisionPtr revIDLastSave="0" documentId="13_ncr:1_{4B3F75D0-A730-4376-AEE7-52CB136D12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List1!$A$2:$D$236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5" i="1" l="1"/>
  <c r="D60" i="1" s="1"/>
  <c r="D220" i="1"/>
  <c r="D165" i="1"/>
  <c r="D45" i="1"/>
  <c r="D35" i="1"/>
  <c r="D27" i="1"/>
  <c r="D25" i="1" l="1"/>
  <c r="D151" i="1"/>
  <c r="D14" i="1" l="1"/>
  <c r="D43" i="1"/>
  <c r="D230" i="1" s="1"/>
</calcChain>
</file>

<file path=xl/sharedStrings.xml><?xml version="1.0" encoding="utf-8"?>
<sst xmlns="http://schemas.openxmlformats.org/spreadsheetml/2006/main" count="254" uniqueCount="168">
  <si>
    <t xml:space="preserve">Članak 2. </t>
  </si>
  <si>
    <t>Članak 3.</t>
  </si>
  <si>
    <t>Aktivnost</t>
  </si>
  <si>
    <t>Račun</t>
  </si>
  <si>
    <t xml:space="preserve">O p i s   </t>
  </si>
  <si>
    <t>Plan</t>
  </si>
  <si>
    <t>Izvori financiranja</t>
  </si>
  <si>
    <t>Kap. pom iz drž. Proračuna temeljem prijenosa sredstava EU</t>
  </si>
  <si>
    <t>Vodni doprinos</t>
  </si>
  <si>
    <t>Sredstva općinskog proračuna</t>
  </si>
  <si>
    <t>Kapitalne pomoći iz državnog proračuna</t>
  </si>
  <si>
    <t xml:space="preserve">Šumski doprinos </t>
  </si>
  <si>
    <t>Opis aktivnosti</t>
  </si>
  <si>
    <t xml:space="preserve"> </t>
  </si>
  <si>
    <t xml:space="preserve">Rekonstrukcija nerazvrstanih prometnica </t>
  </si>
  <si>
    <t>Sanacija klizišta-ceste</t>
  </si>
  <si>
    <t>Uređenje javnih površina</t>
  </si>
  <si>
    <t>Rekonstrukcija šumskih prometnica</t>
  </si>
  <si>
    <t>Ukupno</t>
  </si>
  <si>
    <t>Članak 4.</t>
  </si>
  <si>
    <t xml:space="preserve">    Program stupa na snagu osmog dana od dana objave u "Glasniku Zagrebačke županije".</t>
  </si>
  <si>
    <t>002 04 1006 K100602</t>
  </si>
  <si>
    <t>412410</t>
  </si>
  <si>
    <t>Kapitalne pomoći Zagrebačke županije</t>
  </si>
  <si>
    <t>002 04 1006 K100603</t>
  </si>
  <si>
    <t>Izgradnja javne rasvjete</t>
  </si>
  <si>
    <t>451110</t>
  </si>
  <si>
    <t>002 04 1006 K100604</t>
  </si>
  <si>
    <t>652210</t>
  </si>
  <si>
    <t>002 04 1006 K100605</t>
  </si>
  <si>
    <t>002 04 1006 K100606</t>
  </si>
  <si>
    <t>421490</t>
  </si>
  <si>
    <t>422730</t>
  </si>
  <si>
    <t xml:space="preserve">Projektna dokumentacija i elaborat (1,000.00 šd / 9,000.00 kpeu) </t>
  </si>
  <si>
    <t xml:space="preserve">Rekonstrukcija - građenje  (2,850.00 kpdp / 7,150.00 kpeu)  </t>
  </si>
  <si>
    <t xml:space="preserve">Dječja igrališta </t>
  </si>
  <si>
    <t>42273</t>
  </si>
  <si>
    <t xml:space="preserve">Dječje igralište (Donji Hruševec) </t>
  </si>
  <si>
    <t>422731</t>
  </si>
  <si>
    <t>422732</t>
  </si>
  <si>
    <t>002 04 1007 K100607</t>
  </si>
  <si>
    <t>451112</t>
  </si>
  <si>
    <t>652410</t>
  </si>
  <si>
    <t>Šumski doprinos</t>
  </si>
  <si>
    <t>Dodatna ulaganja na građevinskim objektima -j.r.</t>
  </si>
  <si>
    <t>Članak 1.</t>
  </si>
  <si>
    <t>Ovim Programom planira se sljedeće:</t>
  </si>
  <si>
    <t>Dodatna  ulaganja na građevinskim objektima - šumske prometnice - Gornji Hruševec Milatovići - Popovići_ Produžetak NC GH-03</t>
  </si>
  <si>
    <t>451111</t>
  </si>
  <si>
    <t>Prijedlog</t>
  </si>
  <si>
    <t>Kapitalne pomoći državnog proračuna</t>
  </si>
  <si>
    <t>Dodatna ulaganja na građevinskim objektima-Rek. ner. prometnice- Barbarići Kravarski NC BK 10</t>
  </si>
  <si>
    <t>Stručni nadzor (1.500,00 sop)</t>
  </si>
  <si>
    <t>Dod.ul. na gr. obj. - rek. ostalih ner. prometnica (geodetski elaborati)</t>
  </si>
  <si>
    <t>Radovi</t>
  </si>
  <si>
    <t xml:space="preserve">Dječje igralište (Čakanec) </t>
  </si>
  <si>
    <t>Ostala zemljišta</t>
  </si>
  <si>
    <t>Sportski teren Podvornica</t>
  </si>
  <si>
    <t>Sportski teren Kravarsko-oprema</t>
  </si>
  <si>
    <t>Sportski teren Novo Brdo-oprema</t>
  </si>
  <si>
    <t>Sportski teren Gornji Hruševec-oprema</t>
  </si>
  <si>
    <t>Sportski teren Gladovec Kravarski-oprema</t>
  </si>
  <si>
    <t>Sportski teren Barbarići Kravarski-oprema</t>
  </si>
  <si>
    <t>Sportski teren Donji Hruševec-oprema</t>
  </si>
  <si>
    <t>Sportski teren Barbarići Kravarski-dod. ul. na građ. objektima</t>
  </si>
  <si>
    <t>Sportski teren Novo Brdo-dod. ul. na građ. objektima</t>
  </si>
  <si>
    <t>Sportski teren Gornji Hruševec-dod. ul. na građ. objektima</t>
  </si>
  <si>
    <t>Sportski teren Gladovec Kravarski-dod. ul. na građ. objektima</t>
  </si>
  <si>
    <t>Sportski teren Donji Hruševec-dod. ul. na građ. objektima</t>
  </si>
  <si>
    <r>
      <t>Opremanje (2</t>
    </r>
    <r>
      <rPr>
        <i/>
        <sz val="16"/>
        <rFont val="Arial"/>
        <family val="2"/>
      </rPr>
      <t>,000.00 sop</t>
    </r>
    <r>
      <rPr>
        <sz val="16"/>
        <rFont val="Arial"/>
        <family val="2"/>
      </rPr>
      <t>)</t>
    </r>
  </si>
  <si>
    <r>
      <t>Opremanje (</t>
    </r>
    <r>
      <rPr>
        <i/>
        <sz val="16"/>
        <rFont val="Arial"/>
        <family val="2"/>
      </rPr>
      <t>1,500.00 sop</t>
    </r>
    <r>
      <rPr>
        <sz val="16"/>
        <rFont val="Arial"/>
        <family val="2"/>
      </rPr>
      <t>)</t>
    </r>
  </si>
  <si>
    <t>Vodni doprinos (vd)</t>
  </si>
  <si>
    <t>Šumski doprinos (šd)</t>
  </si>
  <si>
    <t>Sredstva općinskog proračuna (sop)</t>
  </si>
  <si>
    <t>Kap. pom iz drž. Proračuna temeljem prijenosa sredstava EU (kpeu)</t>
  </si>
  <si>
    <t>45111</t>
  </si>
  <si>
    <t>451113</t>
  </si>
  <si>
    <t>451114</t>
  </si>
  <si>
    <t>451115</t>
  </si>
  <si>
    <t>451116</t>
  </si>
  <si>
    <t xml:space="preserve">                            Na temelju članka 67. Zakona o komunalnom gospodarstvu ("Narodne novine", broj 68/18, 110/18, 32/20 i 145/24), članka 7. Zakona o financiranju vodnog gospodarstva ("Narodne novine", broj 153/09, 90/11, 56/13, 154/14, 119/15, 120/16,127/17, 66/19 i 36/24), članka 69. Zakona o šumama ( "Narodne novine", broj 68/18, 115/18, 98/19, 32/20, 145/20, 101/23 i 36/24) i članka 29. Statuta Općine Kravarsko ("Glasnik Zagrebačke županije", broj 19/21), Općinsko vijeće Općine Kravarsko na svojoj 05. sjednici održanoj __. studenog 2025. donosi:</t>
  </si>
  <si>
    <t>PROGRAM GRAĐENJA KOMUNALNE INFRASTRUKTURE U 2026. GODINI</t>
  </si>
  <si>
    <t>Ovim programom utvrđuje se komunalna infrastruktura koja će se graditi u 2026. godini, sukladno odredbama Zakona o komunalnom gospodarstvu ("Narodne novine", broj 68/18, 110/18, 32/20 i 145/24).</t>
  </si>
  <si>
    <t>Program građenja komunalne infrastrukture za 2026. godinu sadrži procjenu troškova projektiranja, revizije, građenja, provedbe stručnog nadzora, provedbe stručnog nadzora građenja i provedbe vođenja projekta građenja komunalne infrastrukture s naznakom izvora njihova financiranja.</t>
  </si>
  <si>
    <t>451117</t>
  </si>
  <si>
    <t>451118</t>
  </si>
  <si>
    <t>Stručni nadzor (900,00 sop)</t>
  </si>
  <si>
    <t>Dodatna ulaganja na građevinskim objektima-Rek. ner. prometnice- Podvornica NC PO-07</t>
  </si>
  <si>
    <t>Rekonstrukcija (19.400,00 sop)</t>
  </si>
  <si>
    <t>Stručni nadzor (600,00 sop)</t>
  </si>
  <si>
    <t>Rekonstrukcija (9.700,00 sop)</t>
  </si>
  <si>
    <t>Stručni nadzor (300,00 sop)</t>
  </si>
  <si>
    <t>451119</t>
  </si>
  <si>
    <t xml:space="preserve">Sanacija klizišta Panižići </t>
  </si>
  <si>
    <t>Sanacija klizišta Gromići</t>
  </si>
  <si>
    <t>Autobusno stajalište(kućica) - Gladovec Kravarski (2.000,00 sop/5.000,00 šd)</t>
  </si>
  <si>
    <t xml:space="preserve">Sredstva općinskog proračuna </t>
  </si>
  <si>
    <t>Predsjednica Općinskog vijeća 
Dragica Ceković</t>
  </si>
  <si>
    <t>Ovaj program stupa na snagu osmog dana od dana objave u "Glasniku Zagrebačke županije".</t>
  </si>
  <si>
    <t xml:space="preserve">KLASA: 363-02/25-01/
URBROJ: 238-18-25-01                                                                                                                     
KRAVARSKO, . studeni 2025.                                                                                                                 </t>
  </si>
  <si>
    <t>-rekonstrukcija i uređenje groblja, izgradnja javne rasvjete, rekonstrukcija i asfaltiranje nerazvrstanih cesta, sanacija klizišta ceste te uređenje javnih površina što se pretežito odnosi na sportski terene i opremanje dječjih igrališta, zatim rekonstrukcija šumskih prometnica.</t>
  </si>
  <si>
    <t>Rekonstrukcija i uređenje groblja u Kravarskom i Donjem Hruševcu</t>
  </si>
  <si>
    <t>Ulaganja na tuđoj imovini-groblje Kravarsko</t>
  </si>
  <si>
    <t>Dodatna ulaganja na građevinskim objektima-groblje Donji Hruševec</t>
  </si>
  <si>
    <t>Građenje-rekonstrukcija (41,000.00 kpzž/8,000.00 šd)</t>
  </si>
  <si>
    <t>Projektna dokumentacija (500.00 šd/9,000.00 kpzž)</t>
  </si>
  <si>
    <t>Stručni nadzor (1.500,00 Šd)</t>
  </si>
  <si>
    <t>Projektna dokumentacija (1,000.00 sop/4,000.00 kpzž)</t>
  </si>
  <si>
    <t>Građenje-rekonstrukcija (8,100.00 sop/16,000.00 kpzž)</t>
  </si>
  <si>
    <t>Proširenje javne rasvjete - Podvornica (2.000,00 šd)</t>
  </si>
  <si>
    <t>Proširenje javne rasvjete - Barbarići Kravarski (2.000,00 šd)</t>
  </si>
  <si>
    <t>Proširenje javne rasvjete - Pustike (2.000,00 šd)</t>
  </si>
  <si>
    <t>Proširenje javne rasvjete - Gladovec Kravarski (2.000,00 šd)</t>
  </si>
  <si>
    <t>Proširenje javne rasvjete - Gornji Hruševec (2.000,00 šd)</t>
  </si>
  <si>
    <t>Proširenje javne rasvjete - Donji Hruševec (2.000,00 šd)</t>
  </si>
  <si>
    <t>Proširenje javne rasvjete - Kravarsko (2.000,00 šd)</t>
  </si>
  <si>
    <t>Proširenje javne rasvjete - Čakanec (2.000,00 sop)</t>
  </si>
  <si>
    <t>Proširenje javne rasvjete - Novo Brdo (2.000,00 sop)</t>
  </si>
  <si>
    <t>Proširenje javne rasvjete - Žitkovčica (2.000,00 sop)</t>
  </si>
  <si>
    <t xml:space="preserve">Dječje igralište (Kravarsko) </t>
  </si>
  <si>
    <r>
      <t>Opremanje (1</t>
    </r>
    <r>
      <rPr>
        <i/>
        <sz val="16"/>
        <rFont val="Arial"/>
        <family val="2"/>
        <charset val="238"/>
      </rPr>
      <t>.500,00 sop, 4.500,00 kpzž</t>
    </r>
    <r>
      <rPr>
        <sz val="16"/>
        <rFont val="Arial"/>
        <family val="2"/>
      </rPr>
      <t>)</t>
    </r>
  </si>
  <si>
    <t>422733</t>
  </si>
  <si>
    <t xml:space="preserve">Dječje igralište (Kravarsko-Lovrići) </t>
  </si>
  <si>
    <r>
      <t>Opremanje (3.0</t>
    </r>
    <r>
      <rPr>
        <i/>
        <sz val="16"/>
        <rFont val="Arial"/>
        <family val="2"/>
        <charset val="238"/>
      </rPr>
      <t>00,00 sop)</t>
    </r>
  </si>
  <si>
    <t>422734</t>
  </si>
  <si>
    <t xml:space="preserve">Dječje igralište (Barbarići Kravarski) </t>
  </si>
  <si>
    <r>
      <t>Opremanje (4.0</t>
    </r>
    <r>
      <rPr>
        <i/>
        <sz val="16"/>
        <rFont val="Arial"/>
        <family val="2"/>
      </rPr>
      <t>00.00 sop</t>
    </r>
    <r>
      <rPr>
        <sz val="16"/>
        <rFont val="Arial"/>
        <family val="2"/>
      </rPr>
      <t>)</t>
    </r>
  </si>
  <si>
    <t>Sportski teren Kravarsko-dod. ul. na građ. objektima (60.000,00)</t>
  </si>
  <si>
    <t>stručni nadzor (2.000,00 sop)</t>
  </si>
  <si>
    <t>rekonstrukcija, (20.000,00 kpdp/20.000,00 kpzž/18.000,00 sop)</t>
  </si>
  <si>
    <t>Geodetski elaborat NC BK-01 Barbarička casta I. odvojak (1.500,00 šd)</t>
  </si>
  <si>
    <t>Geodetski elaborat NC BK-09 Ulica Kirini (1.500,00 šd)</t>
  </si>
  <si>
    <t>Geodetski elaborat NC BK-10 Duga ulica od LC 31198 dio do LC 31199 (1.500,00 šd)</t>
  </si>
  <si>
    <t>Geodetski elaborat NC BK-11 Posavska ulica (1.500,00 šd)</t>
  </si>
  <si>
    <t>Geodetski elaborat NC BK-12 Poljski put (1.500,00 šd)</t>
  </si>
  <si>
    <t>Geodetski elaborat NC DH-12 Cesta odvojak ispod škole (1.500,00 šd)</t>
  </si>
  <si>
    <t>Geodetski elaborat NC GH-10 Put od sportskih terena uz potok Kravarščicu (1.500,00 šd)</t>
  </si>
  <si>
    <t>Geodetski elaborat NC KR-06 Kolarčev odvojak (1.500,00 šd)</t>
  </si>
  <si>
    <t>Geodetski elaborat NC NB-02 Odvojak od LC 31193 do sportskog centra(1.500,00 sop)</t>
  </si>
  <si>
    <t>Geodetski elaborat NC PO-03 Podvornički vijenac (1500,00 sop)</t>
  </si>
  <si>
    <t>Geodetski elaborat NC PO-06 Selska cesta (1.500,00 sop)</t>
  </si>
  <si>
    <t>Geodetski elaborat NC PO-07 Petkovići (1.500,00 sop)</t>
  </si>
  <si>
    <t>Geodetski elaborat NC PO-08 I. Podvornički odvojak (1.500,00 sop)</t>
  </si>
  <si>
    <t>Geodetski elaborat NC PO-09 II. Podvornički odvojak (1.500,00 sop)</t>
  </si>
  <si>
    <t>Geodetski elaborat NC PU-06 Baranićeva ulica (1.500,00 sop)</t>
  </si>
  <si>
    <t>Geodetski elaborat NC PU-07 Rožićeva ulica (1.500,00 sop)</t>
  </si>
  <si>
    <t>Geodetski elaborat NC PU-10 I. Odvojak Vukojevske ceste (1.500,00 sop)</t>
  </si>
  <si>
    <t>Geodetski elaborat NC PU-12 Pušinski put (1.500,00 sop)</t>
  </si>
  <si>
    <t>Geodetski elaborat NC PU-18 Vinogradska (1.500,00 sop)</t>
  </si>
  <si>
    <t>Dodatna ulaganja na građevinskim objektima-Rek. ner. prometnice-I. lijevi odvojak Glavne ulice kod kć. br. 63 NC NB-04</t>
  </si>
  <si>
    <t>Dodatna ulaganja na građevinskim objektima-Rek. ner. prometnice-Odvojak u ulici Gvozdanići NC GK-07</t>
  </si>
  <si>
    <t>Rekonstrukcija (20.000,00 kpzž/8.600,00 sop/500,00 vd)</t>
  </si>
  <si>
    <t>Rekonstrukcija (30.000,00 kpzž/18.500,00 sop)</t>
  </si>
  <si>
    <t>Dodatna ulaganja na građevinskim objektima-Rek. ner. prometnice- Kraleščak NC PU-03</t>
  </si>
  <si>
    <t>Rekonstrukcija (29.100,00 sop)</t>
  </si>
  <si>
    <t>Dodatna ulaganja na građevinskim objektima-Rek. ner. prometnice- Cesta kroz Hađer NC GH-02</t>
  </si>
  <si>
    <t>Dodatna ulaganja na građevinskim objektima-Rek. ner. prometnice- Barbarićka cesta III odvojak NC BK-13</t>
  </si>
  <si>
    <t>Dodatna ulaganja na građevinskim objektima-Rek. ner. prometnice- Prvi odvojak Kraleščak NC PU-04</t>
  </si>
  <si>
    <t>Dodatna ulaganja na građevinskim objektima-Rek. ner. prometnice- Odvojak od lokalne ceste br. 31193 do sportskog centra NC NB-02</t>
  </si>
  <si>
    <t>Stručni nadzor (500,00 sop)</t>
  </si>
  <si>
    <t>Rekonstrukcija (18.500,00 sop)</t>
  </si>
  <si>
    <t>Dodatna ulaganja na građevinskim objektima-Rek. ner. prometnice- Cesta za Šabane NC DH-01</t>
  </si>
  <si>
    <t>Rekonstrukcija (29.100,00 sop,)</t>
  </si>
  <si>
    <t>Geodetski elaborat NC KR-22 Lovrići II. odvojak (1.500,00 sop)</t>
  </si>
  <si>
    <t>Geodetski elaborat NC ŽI-02 Ulica Vinogradi (1.500,00 sop)</t>
  </si>
  <si>
    <t xml:space="preserve">Kapitalne pomoći iz državnog proračuna (kpdp)    </t>
  </si>
  <si>
    <t xml:space="preserve">Kapitalna pomoć Zagrebačke županije (kpzž)    </t>
  </si>
  <si>
    <t xml:space="preserve">                                                                                                    Točka 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</si>
</sst>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4"/>
      <name val="Arial"/>
      <family val="2"/>
    </font>
    <font>
      <sz val="16"/>
      <name val="Arial"/>
      <family val="2"/>
      <charset val="238"/>
    </font>
    <font>
      <b/>
      <sz val="16"/>
      <name val="Arial"/>
      <family val="2"/>
    </font>
    <font>
      <sz val="16"/>
      <name val="Arial"/>
      <family val="2"/>
    </font>
    <font>
      <sz val="14"/>
      <name val="Arial"/>
      <family val="2"/>
      <charset val="238"/>
    </font>
    <font>
      <sz val="18"/>
      <name val="Arial"/>
      <family val="2"/>
    </font>
    <font>
      <b/>
      <sz val="18"/>
      <name val="Arial"/>
      <family val="2"/>
    </font>
    <font>
      <sz val="18"/>
      <color theme="1"/>
      <name val="Calibri"/>
      <family val="2"/>
      <charset val="238"/>
      <scheme val="minor"/>
    </font>
    <font>
      <sz val="12"/>
      <name val="Arial"/>
      <family val="2"/>
    </font>
    <font>
      <sz val="16"/>
      <color theme="1"/>
      <name val="Calibri"/>
      <family val="2"/>
      <charset val="238"/>
      <scheme val="minor"/>
    </font>
    <font>
      <sz val="15"/>
      <name val="Arial"/>
      <family val="2"/>
      <charset val="238"/>
    </font>
    <font>
      <b/>
      <sz val="16"/>
      <color rgb="FFFF0000"/>
      <name val="Arial"/>
      <family val="2"/>
    </font>
    <font>
      <sz val="16"/>
      <name val="Calibri"/>
      <family val="2"/>
      <charset val="238"/>
      <scheme val="minor"/>
    </font>
    <font>
      <b/>
      <i/>
      <sz val="16"/>
      <name val="Arial"/>
      <family val="2"/>
    </font>
    <font>
      <sz val="16"/>
      <color rgb="FFFF0000"/>
      <name val="Arial"/>
      <family val="2"/>
    </font>
    <font>
      <i/>
      <sz val="16"/>
      <name val="Arial"/>
      <family val="2"/>
    </font>
    <font>
      <sz val="8"/>
      <name val="Calibri"/>
      <family val="2"/>
      <charset val="238"/>
      <scheme val="minor"/>
    </font>
    <font>
      <i/>
      <sz val="16"/>
      <name val="Arial"/>
      <family val="2"/>
      <charset val="238"/>
    </font>
    <font>
      <sz val="16"/>
      <color theme="1"/>
      <name val="Arial"/>
      <family val="2"/>
    </font>
    <font>
      <sz val="16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64">
    <xf numFmtId="0" fontId="0" fillId="0" borderId="0" xfId="0"/>
    <xf numFmtId="0" fontId="2" fillId="2" borderId="3" xfId="1" applyFont="1" applyFill="1" applyBorder="1"/>
    <xf numFmtId="0" fontId="5" fillId="2" borderId="0" xfId="1" quotePrefix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2" borderId="4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/>
    <xf numFmtId="0" fontId="7" fillId="2" borderId="6" xfId="1" applyFont="1" applyFill="1" applyBorder="1"/>
    <xf numFmtId="0" fontId="5" fillId="2" borderId="0" xfId="1" quotePrefix="1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2" borderId="4" xfId="1" applyFont="1" applyFill="1" applyBorder="1" applyAlignment="1">
      <alignment horizontal="center"/>
    </xf>
    <xf numFmtId="4" fontId="0" fillId="0" borderId="0" xfId="0" applyNumberFormat="1" applyAlignment="1">
      <alignment horizontal="right" vertical="center"/>
    </xf>
    <xf numFmtId="0" fontId="1" fillId="0" borderId="0" xfId="0" applyFont="1" applyAlignment="1">
      <alignment vertical="center"/>
    </xf>
    <xf numFmtId="4" fontId="2" fillId="2" borderId="5" xfId="1" applyNumberFormat="1" applyFont="1" applyFill="1" applyBorder="1" applyAlignment="1">
      <alignment horizontal="left"/>
    </xf>
    <xf numFmtId="0" fontId="11" fillId="0" borderId="0" xfId="0" applyFont="1"/>
    <xf numFmtId="0" fontId="4" fillId="4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left" vertical="center" wrapText="1"/>
    </xf>
    <xf numFmtId="0" fontId="13" fillId="5" borderId="2" xfId="1" applyFont="1" applyFill="1" applyBorder="1" applyAlignment="1">
      <alignment horizontal="center" vertical="center"/>
    </xf>
    <xf numFmtId="0" fontId="13" fillId="5" borderId="2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left" vertical="center" wrapText="1"/>
    </xf>
    <xf numFmtId="0" fontId="14" fillId="0" borderId="0" xfId="0" applyFont="1"/>
    <xf numFmtId="0" fontId="5" fillId="0" borderId="2" xfId="1" quotePrefix="1" applyFont="1" applyBorder="1" applyAlignment="1">
      <alignment horizontal="left" vertical="center" wrapText="1"/>
    </xf>
    <xf numFmtId="0" fontId="5" fillId="0" borderId="2" xfId="1" applyFont="1" applyBorder="1" applyAlignment="1">
      <alignment vertical="center" wrapText="1"/>
    </xf>
    <xf numFmtId="49" fontId="5" fillId="0" borderId="2" xfId="1" applyNumberFormat="1" applyFont="1" applyBorder="1" applyAlignment="1">
      <alignment horizontal="center" vertical="center"/>
    </xf>
    <xf numFmtId="49" fontId="5" fillId="0" borderId="2" xfId="1" applyNumberFormat="1" applyFont="1" applyBorder="1" applyAlignment="1">
      <alignment horizontal="left" vertical="center" wrapText="1"/>
    </xf>
    <xf numFmtId="0" fontId="4" fillId="5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 wrapText="1"/>
    </xf>
    <xf numFmtId="0" fontId="15" fillId="0" borderId="2" xfId="1" applyFont="1" applyBorder="1" applyAlignment="1">
      <alignment vertical="center" wrapText="1"/>
    </xf>
    <xf numFmtId="0" fontId="4" fillId="6" borderId="2" xfId="1" applyFont="1" applyFill="1" applyBorder="1" applyAlignment="1">
      <alignment vertical="center" wrapText="1"/>
    </xf>
    <xf numFmtId="0" fontId="4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vertical="center" wrapText="1"/>
    </xf>
    <xf numFmtId="49" fontId="15" fillId="0" borderId="2" xfId="1" applyNumberFormat="1" applyFont="1" applyBorder="1" applyAlignment="1">
      <alignment horizontal="left" vertical="center" wrapText="1"/>
    </xf>
    <xf numFmtId="49" fontId="16" fillId="0" borderId="2" xfId="1" applyNumberFormat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2" xfId="1" applyFont="1" applyBorder="1" applyAlignment="1">
      <alignment vertical="center" wrapText="1"/>
    </xf>
    <xf numFmtId="0" fontId="11" fillId="0" borderId="0" xfId="0" applyFont="1" applyAlignment="1">
      <alignment wrapText="1"/>
    </xf>
    <xf numFmtId="0" fontId="3" fillId="0" borderId="2" xfId="1" applyFont="1" applyBorder="1" applyAlignment="1">
      <alignment vertical="center" wrapText="1"/>
    </xf>
    <xf numFmtId="0" fontId="4" fillId="4" borderId="16" xfId="1" applyFont="1" applyFill="1" applyBorder="1"/>
    <xf numFmtId="0" fontId="4" fillId="4" borderId="17" xfId="1" applyFont="1" applyFill="1" applyBorder="1" applyAlignment="1">
      <alignment horizontal="center" vertical="center"/>
    </xf>
    <xf numFmtId="0" fontId="4" fillId="4" borderId="17" xfId="1" applyFont="1" applyFill="1" applyBorder="1" applyAlignment="1">
      <alignment horizontal="center" vertical="center" wrapText="1"/>
    </xf>
    <xf numFmtId="0" fontId="5" fillId="2" borderId="0" xfId="1" quotePrefix="1" applyFont="1" applyFill="1" applyAlignment="1">
      <alignment vertical="center" wrapText="1"/>
    </xf>
    <xf numFmtId="4" fontId="5" fillId="0" borderId="18" xfId="1" applyNumberFormat="1" applyFont="1" applyBorder="1" applyAlignment="1">
      <alignment horizontal="right" vertical="center"/>
    </xf>
    <xf numFmtId="4" fontId="4" fillId="6" borderId="18" xfId="1" applyNumberFormat="1" applyFont="1" applyFill="1" applyBorder="1" applyAlignment="1">
      <alignment horizontal="right" vertical="center"/>
    </xf>
    <xf numFmtId="0" fontId="5" fillId="2" borderId="6" xfId="1" quotePrefix="1" applyFont="1" applyFill="1" applyBorder="1"/>
    <xf numFmtId="0" fontId="5" fillId="2" borderId="6" xfId="1" quotePrefix="1" applyFont="1" applyFill="1" applyBorder="1" applyAlignment="1">
      <alignment horizontal="center"/>
    </xf>
    <xf numFmtId="4" fontId="4" fillId="0" borderId="18" xfId="1" applyNumberFormat="1" applyFont="1" applyBorder="1" applyAlignment="1">
      <alignment horizontal="right" vertical="center"/>
    </xf>
    <xf numFmtId="0" fontId="4" fillId="4" borderId="10" xfId="1" applyFont="1" applyFill="1" applyBorder="1" applyAlignment="1">
      <alignment horizontal="center" vertical="center"/>
    </xf>
    <xf numFmtId="4" fontId="4" fillId="4" borderId="18" xfId="1" applyNumberFormat="1" applyFont="1" applyFill="1" applyBorder="1" applyAlignment="1">
      <alignment horizontal="center" vertical="center"/>
    </xf>
    <xf numFmtId="0" fontId="4" fillId="6" borderId="10" xfId="1" applyFont="1" applyFill="1" applyBorder="1"/>
    <xf numFmtId="4" fontId="13" fillId="5" borderId="18" xfId="1" applyNumberFormat="1" applyFont="1" applyFill="1" applyBorder="1" applyAlignment="1">
      <alignment horizontal="right" vertical="center"/>
    </xf>
    <xf numFmtId="4" fontId="4" fillId="5" borderId="18" xfId="1" applyNumberFormat="1" applyFont="1" applyFill="1" applyBorder="1" applyAlignment="1">
      <alignment horizontal="right" vertical="center"/>
    </xf>
    <xf numFmtId="0" fontId="4" fillId="6" borderId="21" xfId="1" applyFont="1" applyFill="1" applyBorder="1" applyAlignment="1">
      <alignment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1" xfId="1" applyFont="1" applyBorder="1" applyAlignment="1">
      <alignment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49" fontId="5" fillId="0" borderId="21" xfId="1" applyNumberFormat="1" applyFont="1" applyBorder="1" applyAlignment="1">
      <alignment horizontal="left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21" xfId="1" applyFont="1" applyBorder="1" applyAlignment="1">
      <alignment vertical="center" wrapText="1"/>
    </xf>
    <xf numFmtId="0" fontId="5" fillId="0" borderId="21" xfId="1" applyFont="1" applyBorder="1" applyAlignment="1">
      <alignment horizontal="left" vertical="center" wrapText="1"/>
    </xf>
    <xf numFmtId="49" fontId="15" fillId="0" borderId="21" xfId="1" applyNumberFormat="1" applyFont="1" applyBorder="1" applyAlignment="1">
      <alignment horizontal="left" vertical="center" wrapText="1"/>
    </xf>
    <xf numFmtId="49" fontId="3" fillId="0" borderId="2" xfId="1" applyNumberFormat="1" applyFont="1" applyBorder="1" applyAlignment="1">
      <alignment horizontal="center" vertical="center" wrapText="1"/>
    </xf>
    <xf numFmtId="49" fontId="3" fillId="0" borderId="21" xfId="1" applyNumberFormat="1" applyFont="1" applyBorder="1" applyAlignment="1">
      <alignment horizontal="left" vertical="center" wrapText="1"/>
    </xf>
    <xf numFmtId="0" fontId="14" fillId="0" borderId="0" xfId="0" applyFont="1" applyAlignment="1">
      <alignment wrapText="1"/>
    </xf>
    <xf numFmtId="0" fontId="4" fillId="0" borderId="2" xfId="1" applyFont="1" applyBorder="1" applyAlignment="1">
      <alignment horizontal="center" wrapText="1"/>
    </xf>
    <xf numFmtId="0" fontId="3" fillId="0" borderId="2" xfId="1" applyFont="1" applyBorder="1" applyAlignment="1">
      <alignment horizontal="center" vertical="center" wrapText="1"/>
    </xf>
    <xf numFmtId="49" fontId="5" fillId="0" borderId="20" xfId="1" applyNumberFormat="1" applyFont="1" applyBorder="1" applyAlignment="1">
      <alignment horizontal="center" vertical="center" wrapText="1"/>
    </xf>
    <xf numFmtId="49" fontId="5" fillId="0" borderId="24" xfId="1" applyNumberFormat="1" applyFont="1" applyBorder="1" applyAlignment="1">
      <alignment horizontal="left" vertical="center" wrapText="1"/>
    </xf>
    <xf numFmtId="49" fontId="5" fillId="0" borderId="21" xfId="1" applyNumberFormat="1" applyFont="1" applyBorder="1" applyAlignment="1">
      <alignment vertical="center" wrapText="1"/>
    </xf>
    <xf numFmtId="0" fontId="3" fillId="0" borderId="21" xfId="1" applyFont="1" applyBorder="1" applyAlignment="1">
      <alignment vertical="center" wrapText="1"/>
    </xf>
    <xf numFmtId="0" fontId="3" fillId="0" borderId="0" xfId="0" applyFont="1" applyAlignment="1">
      <alignment wrapText="1"/>
    </xf>
    <xf numFmtId="49" fontId="5" fillId="0" borderId="15" xfId="1" applyNumberFormat="1" applyFont="1" applyBorder="1" applyAlignment="1">
      <alignment horizontal="center" vertical="center" wrapText="1"/>
    </xf>
    <xf numFmtId="4" fontId="7" fillId="2" borderId="0" xfId="1" applyNumberFormat="1" applyFont="1" applyFill="1" applyAlignment="1">
      <alignment horizontal="right" vertical="center"/>
    </xf>
    <xf numFmtId="4" fontId="10" fillId="2" borderId="0" xfId="1" applyNumberFormat="1" applyFont="1" applyFill="1" applyAlignment="1">
      <alignment horizontal="center" wrapText="1"/>
    </xf>
    <xf numFmtId="0" fontId="4" fillId="2" borderId="0" xfId="1" applyFont="1" applyFill="1" applyAlignment="1">
      <alignment vertical="center"/>
    </xf>
    <xf numFmtId="0" fontId="5" fillId="2" borderId="0" xfId="1" applyFont="1" applyFill="1"/>
    <xf numFmtId="49" fontId="15" fillId="0" borderId="24" xfId="1" applyNumberFormat="1" applyFont="1" applyBorder="1" applyAlignment="1">
      <alignment horizontal="left" vertical="center" wrapText="1"/>
    </xf>
    <xf numFmtId="0" fontId="5" fillId="0" borderId="20" xfId="1" applyFont="1" applyBorder="1" applyAlignment="1">
      <alignment horizontal="center" vertical="center" wrapText="1"/>
    </xf>
    <xf numFmtId="49" fontId="3" fillId="0" borderId="24" xfId="1" applyNumberFormat="1" applyFont="1" applyBorder="1" applyAlignment="1">
      <alignment horizontal="left" vertical="center" wrapText="1"/>
    </xf>
    <xf numFmtId="0" fontId="20" fillId="0" borderId="2" xfId="1" applyFont="1" applyBorder="1" applyAlignment="1">
      <alignment horizontal="center" vertical="center" wrapText="1"/>
    </xf>
    <xf numFmtId="49" fontId="21" fillId="0" borderId="21" xfId="1" applyNumberFormat="1" applyFont="1" applyBorder="1" applyAlignment="1">
      <alignment horizontal="left" vertical="center" wrapText="1"/>
    </xf>
    <xf numFmtId="4" fontId="5" fillId="5" borderId="18" xfId="1" applyNumberFormat="1" applyFont="1" applyFill="1" applyBorder="1" applyAlignment="1">
      <alignment horizontal="right" vertical="center"/>
    </xf>
    <xf numFmtId="0" fontId="2" fillId="2" borderId="0" xfId="1" quotePrefix="1" applyFont="1" applyFill="1" applyAlignment="1">
      <alignment vertical="center" wrapText="1"/>
    </xf>
    <xf numFmtId="0" fontId="4" fillId="0" borderId="14" xfId="1" applyFont="1" applyBorder="1" applyAlignment="1">
      <alignment horizontal="center" vertical="center"/>
    </xf>
    <xf numFmtId="0" fontId="4" fillId="0" borderId="14" xfId="1" applyFont="1" applyBorder="1" applyAlignment="1">
      <alignment vertical="center" wrapText="1"/>
    </xf>
    <xf numFmtId="4" fontId="4" fillId="0" borderId="26" xfId="1" applyNumberFormat="1" applyFont="1" applyBorder="1" applyAlignment="1">
      <alignment horizontal="right" vertical="center"/>
    </xf>
    <xf numFmtId="0" fontId="4" fillId="6" borderId="10" xfId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/>
    </xf>
    <xf numFmtId="0" fontId="4" fillId="5" borderId="11" xfId="1" applyFont="1" applyFill="1" applyBorder="1" applyAlignment="1">
      <alignment horizontal="center"/>
    </xf>
    <xf numFmtId="0" fontId="4" fillId="5" borderId="12" xfId="1" applyFont="1" applyFill="1" applyBorder="1" applyAlignment="1">
      <alignment horizontal="center"/>
    </xf>
    <xf numFmtId="0" fontId="4" fillId="5" borderId="13" xfId="1" applyFont="1" applyFill="1" applyBorder="1" applyAlignment="1">
      <alignment horizontal="center"/>
    </xf>
    <xf numFmtId="0" fontId="12" fillId="2" borderId="6" xfId="1" applyFont="1" applyFill="1" applyBorder="1" applyAlignment="1">
      <alignment horizontal="left" vertical="center" wrapText="1" indent="1"/>
    </xf>
    <xf numFmtId="0" fontId="12" fillId="2" borderId="7" xfId="1" applyFont="1" applyFill="1" applyBorder="1" applyAlignment="1">
      <alignment horizontal="left" vertical="center" wrapText="1" indent="1"/>
    </xf>
    <xf numFmtId="0" fontId="8" fillId="3" borderId="6" xfId="1" applyFont="1" applyFill="1" applyBorder="1" applyAlignment="1">
      <alignment horizontal="center"/>
    </xf>
    <xf numFmtId="0" fontId="8" fillId="3" borderId="7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left" vertical="center" wrapText="1"/>
    </xf>
    <xf numFmtId="0" fontId="5" fillId="2" borderId="7" xfId="1" applyFont="1" applyFill="1" applyBorder="1" applyAlignment="1">
      <alignment horizontal="left" vertical="center" wrapText="1"/>
    </xf>
    <xf numFmtId="0" fontId="5" fillId="2" borderId="8" xfId="1" quotePrefix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5" fillId="2" borderId="9" xfId="1" applyFont="1" applyFill="1" applyBorder="1" applyAlignment="1">
      <alignment horizontal="left" vertical="center" wrapText="1"/>
    </xf>
    <xf numFmtId="0" fontId="5" fillId="2" borderId="6" xfId="1" applyFont="1" applyFill="1" applyBorder="1" applyAlignment="1">
      <alignment horizontal="left" vertical="center"/>
    </xf>
    <xf numFmtId="0" fontId="5" fillId="2" borderId="7" xfId="1" applyFont="1" applyFill="1" applyBorder="1" applyAlignment="1">
      <alignment horizontal="left" vertical="center"/>
    </xf>
    <xf numFmtId="0" fontId="2" fillId="2" borderId="0" xfId="1" quotePrefix="1" applyFont="1" applyFill="1" applyAlignment="1">
      <alignment horizontal="center" vertical="top" wrapText="1"/>
    </xf>
    <xf numFmtId="0" fontId="4" fillId="0" borderId="10" xfId="1" applyFont="1" applyBorder="1" applyAlignment="1">
      <alignment horizontal="center"/>
    </xf>
    <xf numFmtId="0" fontId="4" fillId="0" borderId="25" xfId="1" applyFont="1" applyBorder="1" applyAlignment="1">
      <alignment horizontal="center"/>
    </xf>
    <xf numFmtId="0" fontId="4" fillId="6" borderId="22" xfId="1" applyFont="1" applyFill="1" applyBorder="1" applyAlignment="1">
      <alignment horizontal="center" wrapText="1"/>
    </xf>
    <xf numFmtId="0" fontId="4" fillId="6" borderId="23" xfId="1" applyFont="1" applyFill="1" applyBorder="1" applyAlignment="1">
      <alignment horizontal="center" wrapText="1"/>
    </xf>
    <xf numFmtId="0" fontId="4" fillId="6" borderId="10" xfId="1" applyFont="1" applyFill="1" applyBorder="1" applyAlignment="1">
      <alignment horizontal="center" wrapText="1"/>
    </xf>
    <xf numFmtId="0" fontId="4" fillId="6" borderId="2" xfId="1" applyFont="1" applyFill="1" applyBorder="1" applyAlignment="1">
      <alignment horizontal="center" wrapText="1"/>
    </xf>
    <xf numFmtId="0" fontId="4" fillId="0" borderId="11" xfId="1" applyFont="1" applyBorder="1" applyAlignment="1">
      <alignment horizontal="center" wrapText="1"/>
    </xf>
    <xf numFmtId="0" fontId="4" fillId="0" borderId="12" xfId="1" applyFont="1" applyBorder="1" applyAlignment="1">
      <alignment horizontal="center" wrapText="1"/>
    </xf>
    <xf numFmtId="0" fontId="4" fillId="0" borderId="13" xfId="1" applyFont="1" applyBorder="1" applyAlignment="1">
      <alignment horizontal="center" wrapText="1"/>
    </xf>
    <xf numFmtId="0" fontId="4" fillId="0" borderId="11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5" fillId="2" borderId="6" xfId="1" applyFont="1" applyFill="1" applyBorder="1" applyAlignment="1">
      <alignment horizontal="left"/>
    </xf>
    <xf numFmtId="0" fontId="4" fillId="0" borderId="19" xfId="1" applyFont="1" applyBorder="1" applyAlignment="1">
      <alignment horizontal="center" wrapText="1"/>
    </xf>
    <xf numFmtId="0" fontId="4" fillId="0" borderId="6" xfId="1" applyFont="1" applyBorder="1" applyAlignment="1">
      <alignment horizontal="center" wrapText="1"/>
    </xf>
    <xf numFmtId="0" fontId="4" fillId="6" borderId="10" xfId="1" applyFont="1" applyFill="1" applyBorder="1" applyAlignment="1">
      <alignment horizontal="center"/>
    </xf>
    <xf numFmtId="0" fontId="4" fillId="6" borderId="2" xfId="1" applyFont="1" applyFill="1" applyBorder="1" applyAlignment="1">
      <alignment horizontal="center"/>
    </xf>
    <xf numFmtId="0" fontId="12" fillId="2" borderId="0" xfId="1" applyFont="1" applyFill="1" applyBorder="1" applyAlignment="1">
      <alignment horizontal="left" vertical="center" wrapText="1" indent="1"/>
    </xf>
    <xf numFmtId="0" fontId="8" fillId="3" borderId="0" xfId="1" applyFont="1" applyFill="1" applyBorder="1" applyAlignment="1">
      <alignment horizontal="center"/>
    </xf>
    <xf numFmtId="0" fontId="4" fillId="2" borderId="0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left" vertical="center" wrapText="1"/>
    </xf>
    <xf numFmtId="0" fontId="5" fillId="2" borderId="0" xfId="1" applyFont="1" applyFill="1" applyBorder="1" applyAlignment="1">
      <alignment horizontal="left" vertical="center"/>
    </xf>
    <xf numFmtId="0" fontId="4" fillId="6" borderId="28" xfId="1" applyFont="1" applyFill="1" applyBorder="1" applyAlignment="1">
      <alignment horizontal="center" wrapText="1"/>
    </xf>
    <xf numFmtId="0" fontId="4" fillId="6" borderId="29" xfId="1" applyFont="1" applyFill="1" applyBorder="1" applyAlignment="1">
      <alignment horizontal="center" wrapText="1"/>
    </xf>
    <xf numFmtId="0" fontId="4" fillId="6" borderId="30" xfId="1" applyFont="1" applyFill="1" applyBorder="1" applyAlignment="1">
      <alignment vertical="center" wrapText="1"/>
    </xf>
    <xf numFmtId="4" fontId="4" fillId="6" borderId="31" xfId="1" applyNumberFormat="1" applyFont="1" applyFill="1" applyBorder="1" applyAlignment="1">
      <alignment horizontal="right" vertical="center" wrapText="1"/>
    </xf>
    <xf numFmtId="4" fontId="4" fillId="0" borderId="18" xfId="1" applyNumberFormat="1" applyFont="1" applyBorder="1" applyAlignment="1">
      <alignment horizontal="right" vertical="center" wrapText="1"/>
    </xf>
    <xf numFmtId="4" fontId="3" fillId="0" borderId="18" xfId="1" applyNumberFormat="1" applyFont="1" applyBorder="1" applyAlignment="1">
      <alignment horizontal="right" vertical="center" wrapText="1"/>
    </xf>
    <xf numFmtId="4" fontId="5" fillId="0" borderId="18" xfId="1" applyNumberFormat="1" applyFont="1" applyBorder="1" applyAlignment="1">
      <alignment horizontal="right" vertical="center" wrapText="1"/>
    </xf>
    <xf numFmtId="4" fontId="5" fillId="0" borderId="32" xfId="1" applyNumberFormat="1" applyFont="1" applyBorder="1" applyAlignment="1">
      <alignment horizontal="right" vertical="center" wrapText="1"/>
    </xf>
    <xf numFmtId="0" fontId="4" fillId="0" borderId="33" xfId="1" applyFont="1" applyBorder="1" applyAlignment="1">
      <alignment horizont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34" xfId="1" applyFont="1" applyBorder="1" applyAlignment="1">
      <alignment horizontal="left" vertical="center" wrapText="1"/>
    </xf>
    <xf numFmtId="4" fontId="5" fillId="0" borderId="26" xfId="1" applyNumberFormat="1" applyFont="1" applyBorder="1" applyAlignment="1">
      <alignment horizontal="right" vertical="center" wrapText="1"/>
    </xf>
    <xf numFmtId="0" fontId="4" fillId="0" borderId="35" xfId="1" applyFont="1" applyBorder="1" applyAlignment="1">
      <alignment horizontal="center" wrapText="1"/>
    </xf>
    <xf numFmtId="49" fontId="5" fillId="0" borderId="29" xfId="1" applyNumberFormat="1" applyFont="1" applyBorder="1" applyAlignment="1">
      <alignment horizontal="center" vertical="center" wrapText="1"/>
    </xf>
    <xf numFmtId="49" fontId="5" fillId="0" borderId="30" xfId="1" applyNumberFormat="1" applyFont="1" applyBorder="1" applyAlignment="1">
      <alignment horizontal="left" vertical="center" wrapText="1"/>
    </xf>
    <xf numFmtId="4" fontId="5" fillId="0" borderId="31" xfId="1" applyNumberFormat="1" applyFont="1" applyBorder="1" applyAlignment="1">
      <alignment horizontal="right" vertical="center" wrapText="1"/>
    </xf>
    <xf numFmtId="4" fontId="20" fillId="0" borderId="18" xfId="1" applyNumberFormat="1" applyFont="1" applyBorder="1" applyAlignment="1">
      <alignment horizontal="right" vertical="center" wrapText="1"/>
    </xf>
    <xf numFmtId="4" fontId="4" fillId="6" borderId="18" xfId="1" applyNumberFormat="1" applyFont="1" applyFill="1" applyBorder="1" applyAlignment="1">
      <alignment horizontal="right" vertical="center" wrapText="1"/>
    </xf>
    <xf numFmtId="0" fontId="5" fillId="0" borderId="14" xfId="1" applyFont="1" applyBorder="1" applyAlignment="1">
      <alignment vertical="center" wrapText="1"/>
    </xf>
    <xf numFmtId="0" fontId="3" fillId="0" borderId="29" xfId="1" applyFont="1" applyBorder="1" applyAlignment="1">
      <alignment horizontal="center" vertical="center" wrapText="1"/>
    </xf>
    <xf numFmtId="0" fontId="3" fillId="0" borderId="29" xfId="1" applyFont="1" applyBorder="1" applyAlignment="1">
      <alignment vertical="center" wrapText="1"/>
    </xf>
    <xf numFmtId="49" fontId="5" fillId="0" borderId="0" xfId="1" applyNumberFormat="1" applyFont="1" applyBorder="1" applyAlignment="1">
      <alignment horizontal="left" vertical="center" wrapText="1"/>
    </xf>
    <xf numFmtId="4" fontId="5" fillId="0" borderId="36" xfId="1" applyNumberFormat="1" applyFont="1" applyBorder="1" applyAlignment="1">
      <alignment horizontal="right" vertical="center" wrapText="1"/>
    </xf>
    <xf numFmtId="4" fontId="4" fillId="4" borderId="27" xfId="1" applyNumberFormat="1" applyFont="1" applyFill="1" applyBorder="1" applyAlignment="1">
      <alignment horizontal="right" vertical="center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4" fontId="0" fillId="0" borderId="7" xfId="0" applyNumberFormat="1" applyBorder="1" applyAlignment="1">
      <alignment horizontal="right" vertical="center"/>
    </xf>
    <xf numFmtId="0" fontId="5" fillId="2" borderId="0" xfId="1" applyFont="1" applyFill="1" applyBorder="1" applyAlignment="1">
      <alignment horizontal="left"/>
    </xf>
    <xf numFmtId="0" fontId="2" fillId="2" borderId="7" xfId="1" quotePrefix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vertical="center" wrapText="1"/>
    </xf>
    <xf numFmtId="0" fontId="2" fillId="2" borderId="37" xfId="1" quotePrefix="1" applyFont="1" applyFill="1" applyBorder="1" applyAlignment="1">
      <alignment horizontal="left" vertical="top" wrapText="1"/>
    </xf>
    <xf numFmtId="0" fontId="2" fillId="2" borderId="38" xfId="1" quotePrefix="1" applyFont="1" applyFill="1" applyBorder="1" applyAlignment="1">
      <alignment horizontal="left" vertical="top" wrapText="1"/>
    </xf>
    <xf numFmtId="0" fontId="2" fillId="2" borderId="39" xfId="1" quotePrefix="1" applyFont="1" applyFill="1" applyBorder="1" applyAlignment="1">
      <alignment horizontal="center" vertical="center" wrapText="1"/>
    </xf>
  </cellXfs>
  <cellStyles count="2">
    <cellStyle name="Normal 2" xfId="1" xr:uid="{00000000-0005-0000-0000-000000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423729</xdr:colOff>
      <xdr:row>1</xdr:row>
      <xdr:rowOff>80720</xdr:rowOff>
    </xdr:from>
    <xdr:to>
      <xdr:col>0</xdr:col>
      <xdr:colOff>929268</xdr:colOff>
      <xdr:row>2</xdr:row>
      <xdr:rowOff>294913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5E1EA2CF-2D2B-41A2-A916-E089AD4D4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3729" y="278190"/>
          <a:ext cx="505539" cy="655595"/>
        </a:xfrm>
        <a:prstGeom prst="rect">
          <a:avLst/>
        </a:prstGeom>
        <a:blipFill dpi="0" rotWithShape="0">
          <a:blip xmlns:r="http://schemas.openxmlformats.org/officeDocument/2006/relationships" cstate="print"/>
          <a:srcRect/>
          <a:stretch>
            <a:fillRect/>
          </a:stretch>
        </a:blip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2"/>
  <sheetViews>
    <sheetView tabSelected="1" view="pageBreakPreview" topLeftCell="A215" zoomScale="82" zoomScaleNormal="70" zoomScaleSheetLayoutView="82" workbookViewId="0">
      <selection activeCell="C231" sqref="C231"/>
    </sheetView>
  </sheetViews>
  <sheetFormatPr defaultRowHeight="15" x14ac:dyDescent="0.25"/>
  <cols>
    <col min="1" max="1" width="17.28515625" customWidth="1"/>
    <col min="2" max="2" width="14.140625" style="5" customWidth="1"/>
    <col min="3" max="3" width="102" style="9" customWidth="1"/>
    <col min="4" max="4" width="22.85546875" style="11" customWidth="1"/>
  </cols>
  <sheetData>
    <row r="1" spans="1:4" ht="15.75" thickBot="1" x14ac:dyDescent="0.3"/>
    <row r="2" spans="1:4" ht="34.5" customHeight="1" x14ac:dyDescent="0.25">
      <c r="A2" s="1"/>
      <c r="B2" s="4"/>
      <c r="C2" s="10" t="s">
        <v>167</v>
      </c>
      <c r="D2" s="13" t="s">
        <v>49</v>
      </c>
    </row>
    <row r="3" spans="1:4" ht="41.25" customHeight="1" x14ac:dyDescent="0.25">
      <c r="A3" s="93" t="s">
        <v>80</v>
      </c>
      <c r="B3" s="124"/>
      <c r="C3" s="124"/>
      <c r="D3" s="94"/>
    </row>
    <row r="4" spans="1:4" s="12" customFormat="1" ht="63" customHeight="1" x14ac:dyDescent="0.25">
      <c r="A4" s="93"/>
      <c r="B4" s="124"/>
      <c r="C4" s="124"/>
      <c r="D4" s="94"/>
    </row>
    <row r="5" spans="1:4" ht="23.25" x14ac:dyDescent="0.35">
      <c r="A5" s="95" t="s">
        <v>81</v>
      </c>
      <c r="B5" s="125"/>
      <c r="C5" s="125"/>
      <c r="D5" s="96"/>
    </row>
    <row r="6" spans="1:4" s="3" customFormat="1" ht="20.25" x14ac:dyDescent="0.25">
      <c r="A6" s="97" t="s">
        <v>45</v>
      </c>
      <c r="B6" s="126"/>
      <c r="C6" s="126"/>
      <c r="D6" s="98"/>
    </row>
    <row r="7" spans="1:4" s="3" customFormat="1" ht="40.5" customHeight="1" x14ac:dyDescent="0.25">
      <c r="A7" s="99" t="s">
        <v>82</v>
      </c>
      <c r="B7" s="127"/>
      <c r="C7" s="127"/>
      <c r="D7" s="100"/>
    </row>
    <row r="8" spans="1:4" s="3" customFormat="1" ht="20.25" customHeight="1" x14ac:dyDescent="0.25">
      <c r="A8" s="97" t="s">
        <v>0</v>
      </c>
      <c r="B8" s="126"/>
      <c r="C8" s="126"/>
      <c r="D8" s="98"/>
    </row>
    <row r="9" spans="1:4" s="3" customFormat="1" ht="60.75" customHeight="1" x14ac:dyDescent="0.25">
      <c r="A9" s="99" t="s">
        <v>83</v>
      </c>
      <c r="B9" s="127"/>
      <c r="C9" s="127"/>
      <c r="D9" s="100"/>
    </row>
    <row r="10" spans="1:4" s="3" customFormat="1" ht="21.75" customHeight="1" x14ac:dyDescent="0.25">
      <c r="A10" s="97" t="s">
        <v>1</v>
      </c>
      <c r="B10" s="126"/>
      <c r="C10" s="126"/>
      <c r="D10" s="98"/>
    </row>
    <row r="11" spans="1:4" s="3" customFormat="1" ht="20.25" customHeight="1" x14ac:dyDescent="0.25">
      <c r="A11" s="104" t="s">
        <v>46</v>
      </c>
      <c r="B11" s="128"/>
      <c r="C11" s="128"/>
      <c r="D11" s="105"/>
    </row>
    <row r="12" spans="1:4" s="3" customFormat="1" ht="63.75" customHeight="1" x14ac:dyDescent="0.25">
      <c r="A12" s="101" t="s">
        <v>100</v>
      </c>
      <c r="B12" s="102"/>
      <c r="C12" s="102"/>
      <c r="D12" s="103"/>
    </row>
    <row r="13" spans="1:4" s="14" customFormat="1" ht="27" customHeight="1" x14ac:dyDescent="0.35">
      <c r="A13" s="49" t="s">
        <v>2</v>
      </c>
      <c r="B13" s="15" t="s">
        <v>3</v>
      </c>
      <c r="C13" s="16" t="s">
        <v>4</v>
      </c>
      <c r="D13" s="50" t="s">
        <v>5</v>
      </c>
    </row>
    <row r="14" spans="1:4" s="14" customFormat="1" ht="21" x14ac:dyDescent="0.35">
      <c r="A14" s="51"/>
      <c r="B14" s="17"/>
      <c r="C14" s="18" t="s">
        <v>6</v>
      </c>
      <c r="D14" s="45">
        <f>SUM(D16:D21)</f>
        <v>586550</v>
      </c>
    </row>
    <row r="15" spans="1:4" s="14" customFormat="1" ht="9.75" customHeight="1" x14ac:dyDescent="0.35">
      <c r="A15" s="90"/>
      <c r="B15" s="19"/>
      <c r="C15" s="20"/>
      <c r="D15" s="52"/>
    </row>
    <row r="16" spans="1:4" s="23" customFormat="1" ht="21" customHeight="1" x14ac:dyDescent="0.35">
      <c r="A16" s="91"/>
      <c r="B16" s="21">
        <v>633210</v>
      </c>
      <c r="C16" s="22" t="s">
        <v>165</v>
      </c>
      <c r="D16" s="83">
        <v>37350</v>
      </c>
    </row>
    <row r="17" spans="1:4" s="14" customFormat="1" ht="21" customHeight="1" x14ac:dyDescent="0.35">
      <c r="A17" s="91"/>
      <c r="B17" s="21">
        <v>633220</v>
      </c>
      <c r="C17" s="24" t="s">
        <v>166</v>
      </c>
      <c r="D17" s="83">
        <v>160000</v>
      </c>
    </row>
    <row r="18" spans="1:4" s="14" customFormat="1" ht="21" customHeight="1" x14ac:dyDescent="0.35">
      <c r="A18" s="91"/>
      <c r="B18" s="21">
        <v>638210</v>
      </c>
      <c r="C18" s="22" t="s">
        <v>74</v>
      </c>
      <c r="D18" s="83">
        <v>16150</v>
      </c>
    </row>
    <row r="19" spans="1:4" s="14" customFormat="1" ht="21" customHeight="1" x14ac:dyDescent="0.35">
      <c r="A19" s="91"/>
      <c r="B19" s="26" t="s">
        <v>28</v>
      </c>
      <c r="C19" s="27" t="s">
        <v>71</v>
      </c>
      <c r="D19" s="83">
        <v>500</v>
      </c>
    </row>
    <row r="20" spans="1:4" s="14" customFormat="1" ht="21" customHeight="1" x14ac:dyDescent="0.35">
      <c r="A20" s="91"/>
      <c r="B20" s="21">
        <v>652410</v>
      </c>
      <c r="C20" s="25" t="s">
        <v>72</v>
      </c>
      <c r="D20" s="83">
        <v>42300</v>
      </c>
    </row>
    <row r="21" spans="1:4" s="14" customFormat="1" ht="21" customHeight="1" x14ac:dyDescent="0.35">
      <c r="A21" s="91"/>
      <c r="B21" s="21">
        <v>6</v>
      </c>
      <c r="C21" s="22" t="s">
        <v>73</v>
      </c>
      <c r="D21" s="83">
        <v>330250</v>
      </c>
    </row>
    <row r="22" spans="1:4" s="14" customFormat="1" ht="9.75" customHeight="1" x14ac:dyDescent="0.35">
      <c r="A22" s="91"/>
      <c r="B22" s="28"/>
      <c r="C22" s="29"/>
      <c r="D22" s="53"/>
    </row>
    <row r="23" spans="1:4" s="14" customFormat="1" ht="18" customHeight="1" x14ac:dyDescent="0.35">
      <c r="A23" s="91"/>
      <c r="B23" s="21"/>
      <c r="C23" s="30" t="s">
        <v>12</v>
      </c>
      <c r="D23" s="44"/>
    </row>
    <row r="24" spans="1:4" s="14" customFormat="1" ht="9" customHeight="1" x14ac:dyDescent="0.35">
      <c r="A24" s="92"/>
      <c r="B24" s="21"/>
      <c r="C24" s="30"/>
      <c r="D24" s="44"/>
    </row>
    <row r="25" spans="1:4" s="14" customFormat="1" ht="24" customHeight="1" x14ac:dyDescent="0.35">
      <c r="A25" s="88" t="s">
        <v>21</v>
      </c>
      <c r="B25" s="89"/>
      <c r="C25" s="31" t="s">
        <v>101</v>
      </c>
      <c r="D25" s="45">
        <f>SUM(D27+D35)</f>
        <v>90000</v>
      </c>
    </row>
    <row r="26" spans="1:4" s="14" customFormat="1" ht="11.25" customHeight="1" x14ac:dyDescent="0.35">
      <c r="A26" s="116" t="s">
        <v>13</v>
      </c>
      <c r="B26" s="32"/>
      <c r="C26" s="33"/>
      <c r="D26" s="48"/>
    </row>
    <row r="27" spans="1:4" s="14" customFormat="1" ht="21" customHeight="1" x14ac:dyDescent="0.35">
      <c r="A27" s="117"/>
      <c r="B27" s="26" t="s">
        <v>22</v>
      </c>
      <c r="C27" s="27" t="s">
        <v>102</v>
      </c>
      <c r="D27" s="44">
        <f>SUM(D28:D30)</f>
        <v>60000</v>
      </c>
    </row>
    <row r="28" spans="1:4" s="14" customFormat="1" ht="21" customHeight="1" x14ac:dyDescent="0.35">
      <c r="A28" s="117"/>
      <c r="B28" s="35"/>
      <c r="C28" s="27" t="s">
        <v>105</v>
      </c>
      <c r="D28" s="44">
        <v>9500</v>
      </c>
    </row>
    <row r="29" spans="1:4" s="14" customFormat="1" ht="21" customHeight="1" x14ac:dyDescent="0.35">
      <c r="A29" s="117"/>
      <c r="B29" s="35"/>
      <c r="C29" s="27" t="s">
        <v>104</v>
      </c>
      <c r="D29" s="44">
        <v>49000</v>
      </c>
    </row>
    <row r="30" spans="1:4" s="14" customFormat="1" ht="21" customHeight="1" x14ac:dyDescent="0.35">
      <c r="A30" s="117"/>
      <c r="B30" s="35"/>
      <c r="C30" s="27" t="s">
        <v>106</v>
      </c>
      <c r="D30" s="44">
        <v>1500</v>
      </c>
    </row>
    <row r="31" spans="1:4" s="14" customFormat="1" ht="21" customHeight="1" x14ac:dyDescent="0.35">
      <c r="A31" s="117"/>
      <c r="B31" s="35"/>
      <c r="C31" s="34" t="s">
        <v>6</v>
      </c>
      <c r="D31" s="44"/>
    </row>
    <row r="32" spans="1:4" s="14" customFormat="1" ht="21" customHeight="1" x14ac:dyDescent="0.35">
      <c r="A32" s="117"/>
      <c r="B32" s="21">
        <v>652410</v>
      </c>
      <c r="C32" s="25" t="s">
        <v>11</v>
      </c>
      <c r="D32" s="44">
        <v>10000</v>
      </c>
    </row>
    <row r="33" spans="1:4" s="14" customFormat="1" ht="21" customHeight="1" x14ac:dyDescent="0.35">
      <c r="A33" s="117"/>
      <c r="B33" s="21">
        <v>633220</v>
      </c>
      <c r="C33" s="25" t="s">
        <v>23</v>
      </c>
      <c r="D33" s="44">
        <v>50000</v>
      </c>
    </row>
    <row r="34" spans="1:4" s="14" customFormat="1" ht="12" customHeight="1" x14ac:dyDescent="0.35">
      <c r="A34" s="117"/>
      <c r="B34" s="36"/>
      <c r="C34" s="37"/>
      <c r="D34" s="44"/>
    </row>
    <row r="35" spans="1:4" s="14" customFormat="1" ht="20.45" customHeight="1" x14ac:dyDescent="0.35">
      <c r="A35" s="117"/>
      <c r="B35" s="26" t="s">
        <v>48</v>
      </c>
      <c r="C35" s="27" t="s">
        <v>103</v>
      </c>
      <c r="D35" s="44">
        <f>SUM(D36:D38)</f>
        <v>30000</v>
      </c>
    </row>
    <row r="36" spans="1:4" s="14" customFormat="1" ht="20.45" customHeight="1" x14ac:dyDescent="0.35">
      <c r="A36" s="117"/>
      <c r="B36" s="35"/>
      <c r="C36" s="27" t="s">
        <v>107</v>
      </c>
      <c r="D36" s="44">
        <v>5000</v>
      </c>
    </row>
    <row r="37" spans="1:4" s="14" customFormat="1" ht="20.45" customHeight="1" x14ac:dyDescent="0.35">
      <c r="A37" s="117"/>
      <c r="B37" s="35"/>
      <c r="C37" s="27" t="s">
        <v>108</v>
      </c>
      <c r="D37" s="44">
        <v>24100</v>
      </c>
    </row>
    <row r="38" spans="1:4" s="14" customFormat="1" ht="20.45" customHeight="1" x14ac:dyDescent="0.35">
      <c r="A38" s="117"/>
      <c r="B38" s="35"/>
      <c r="C38" s="27" t="s">
        <v>86</v>
      </c>
      <c r="D38" s="44">
        <v>900</v>
      </c>
    </row>
    <row r="39" spans="1:4" s="14" customFormat="1" ht="20.45" customHeight="1" x14ac:dyDescent="0.35">
      <c r="A39" s="117"/>
      <c r="B39" s="35"/>
      <c r="C39" s="34" t="s">
        <v>6</v>
      </c>
      <c r="D39" s="44"/>
    </row>
    <row r="40" spans="1:4" s="14" customFormat="1" ht="20.45" customHeight="1" x14ac:dyDescent="0.35">
      <c r="A40" s="117"/>
      <c r="B40" s="21">
        <v>633220</v>
      </c>
      <c r="C40" s="25" t="s">
        <v>23</v>
      </c>
      <c r="D40" s="44">
        <v>20000</v>
      </c>
    </row>
    <row r="41" spans="1:4" s="14" customFormat="1" ht="20.45" customHeight="1" x14ac:dyDescent="0.35">
      <c r="A41" s="117"/>
      <c r="B41" s="59">
        <v>6</v>
      </c>
      <c r="C41" s="60" t="s">
        <v>9</v>
      </c>
      <c r="D41" s="44">
        <v>10000</v>
      </c>
    </row>
    <row r="42" spans="1:4" s="14" customFormat="1" ht="8.4499999999999993" customHeight="1" x14ac:dyDescent="0.35">
      <c r="A42" s="118"/>
      <c r="B42" s="21"/>
      <c r="C42" s="25"/>
      <c r="D42" s="44"/>
    </row>
    <row r="43" spans="1:4" s="14" customFormat="1" ht="21" x14ac:dyDescent="0.35">
      <c r="A43" s="122" t="s">
        <v>24</v>
      </c>
      <c r="B43" s="123"/>
      <c r="C43" s="31" t="s">
        <v>25</v>
      </c>
      <c r="D43" s="45">
        <f t="shared" ref="D43" si="0">SUM(D45)</f>
        <v>20000</v>
      </c>
    </row>
    <row r="44" spans="1:4" s="14" customFormat="1" ht="11.25" customHeight="1" x14ac:dyDescent="0.35">
      <c r="A44" s="107" t="s">
        <v>13</v>
      </c>
      <c r="B44" s="32"/>
      <c r="C44" s="33"/>
      <c r="D44" s="48"/>
    </row>
    <row r="45" spans="1:4" s="14" customFormat="1" ht="21" customHeight="1" x14ac:dyDescent="0.35">
      <c r="A45" s="107"/>
      <c r="B45" s="26" t="s">
        <v>75</v>
      </c>
      <c r="C45" s="27" t="s">
        <v>44</v>
      </c>
      <c r="D45" s="44">
        <f>SUM(D46:D55)</f>
        <v>20000</v>
      </c>
    </row>
    <row r="46" spans="1:4" s="14" customFormat="1" ht="21" customHeight="1" x14ac:dyDescent="0.35">
      <c r="A46" s="107"/>
      <c r="B46" s="26" t="s">
        <v>26</v>
      </c>
      <c r="C46" s="27" t="s">
        <v>109</v>
      </c>
      <c r="D46" s="44">
        <v>2000</v>
      </c>
    </row>
    <row r="47" spans="1:4" s="14" customFormat="1" ht="21" customHeight="1" x14ac:dyDescent="0.35">
      <c r="A47" s="107"/>
      <c r="B47" s="26" t="s">
        <v>48</v>
      </c>
      <c r="C47" s="27" t="s">
        <v>110</v>
      </c>
      <c r="D47" s="44">
        <v>2000</v>
      </c>
    </row>
    <row r="48" spans="1:4" s="14" customFormat="1" ht="21" customHeight="1" x14ac:dyDescent="0.35">
      <c r="A48" s="107"/>
      <c r="B48" s="26" t="s">
        <v>41</v>
      </c>
      <c r="C48" s="27" t="s">
        <v>111</v>
      </c>
      <c r="D48" s="44">
        <v>2000</v>
      </c>
    </row>
    <row r="49" spans="1:4" s="14" customFormat="1" ht="21" customHeight="1" x14ac:dyDescent="0.35">
      <c r="A49" s="107"/>
      <c r="B49" s="26" t="s">
        <v>76</v>
      </c>
      <c r="C49" s="27" t="s">
        <v>112</v>
      </c>
      <c r="D49" s="44">
        <v>2000</v>
      </c>
    </row>
    <row r="50" spans="1:4" s="14" customFormat="1" ht="21" customHeight="1" x14ac:dyDescent="0.35">
      <c r="A50" s="107"/>
      <c r="B50" s="26" t="s">
        <v>77</v>
      </c>
      <c r="C50" s="27" t="s">
        <v>113</v>
      </c>
      <c r="D50" s="44">
        <v>2000</v>
      </c>
    </row>
    <row r="51" spans="1:4" s="14" customFormat="1" ht="21" customHeight="1" x14ac:dyDescent="0.35">
      <c r="A51" s="107"/>
      <c r="B51" s="26" t="s">
        <v>78</v>
      </c>
      <c r="C51" s="27" t="s">
        <v>114</v>
      </c>
      <c r="D51" s="44">
        <v>2000</v>
      </c>
    </row>
    <row r="52" spans="1:4" s="14" customFormat="1" ht="21" customHeight="1" x14ac:dyDescent="0.35">
      <c r="A52" s="107"/>
      <c r="B52" s="26" t="s">
        <v>79</v>
      </c>
      <c r="C52" s="27" t="s">
        <v>115</v>
      </c>
      <c r="D52" s="44">
        <v>2000</v>
      </c>
    </row>
    <row r="53" spans="1:4" s="14" customFormat="1" ht="21" customHeight="1" x14ac:dyDescent="0.35">
      <c r="A53" s="107"/>
      <c r="B53" s="26" t="s">
        <v>84</v>
      </c>
      <c r="C53" s="27" t="s">
        <v>116</v>
      </c>
      <c r="D53" s="44">
        <v>2000</v>
      </c>
    </row>
    <row r="54" spans="1:4" s="14" customFormat="1" ht="21" customHeight="1" x14ac:dyDescent="0.35">
      <c r="A54" s="107"/>
      <c r="B54" s="26" t="s">
        <v>85</v>
      </c>
      <c r="C54" s="27" t="s">
        <v>117</v>
      </c>
      <c r="D54" s="44">
        <v>2000</v>
      </c>
    </row>
    <row r="55" spans="1:4" s="14" customFormat="1" ht="21" customHeight="1" x14ac:dyDescent="0.35">
      <c r="A55" s="107"/>
      <c r="B55" s="26" t="s">
        <v>92</v>
      </c>
      <c r="C55" s="27" t="s">
        <v>118</v>
      </c>
      <c r="D55" s="44">
        <v>2000</v>
      </c>
    </row>
    <row r="56" spans="1:4" s="14" customFormat="1" ht="21" customHeight="1" x14ac:dyDescent="0.35">
      <c r="A56" s="107"/>
      <c r="B56" s="26"/>
      <c r="C56" s="34" t="s">
        <v>6</v>
      </c>
      <c r="D56" s="44"/>
    </row>
    <row r="57" spans="1:4" s="14" customFormat="1" ht="21" customHeight="1" x14ac:dyDescent="0.35">
      <c r="A57" s="107"/>
      <c r="B57" s="21">
        <v>652410</v>
      </c>
      <c r="C57" s="25" t="s">
        <v>11</v>
      </c>
      <c r="D57" s="44">
        <v>14000</v>
      </c>
    </row>
    <row r="58" spans="1:4" s="14" customFormat="1" ht="21" customHeight="1" x14ac:dyDescent="0.35">
      <c r="A58" s="107"/>
      <c r="B58" s="59">
        <v>6</v>
      </c>
      <c r="C58" s="60" t="s">
        <v>9</v>
      </c>
      <c r="D58" s="44">
        <v>6000</v>
      </c>
    </row>
    <row r="59" spans="1:4" s="14" customFormat="1" ht="11.25" customHeight="1" thickBot="1" x14ac:dyDescent="0.4">
      <c r="A59" s="108"/>
      <c r="B59" s="85"/>
      <c r="C59" s="86"/>
      <c r="D59" s="87"/>
    </row>
    <row r="60" spans="1:4" s="38" customFormat="1" ht="21" x14ac:dyDescent="0.35">
      <c r="A60" s="129" t="s">
        <v>27</v>
      </c>
      <c r="B60" s="130"/>
      <c r="C60" s="131" t="s">
        <v>14</v>
      </c>
      <c r="D60" s="132">
        <f>D62+D68+D76+D125+D122+D83+D89+D95+D101+D107+D113+D119</f>
        <v>280500</v>
      </c>
    </row>
    <row r="61" spans="1:4" s="38" customFormat="1" ht="7.5" customHeight="1" x14ac:dyDescent="0.35">
      <c r="A61" s="113" t="s">
        <v>13</v>
      </c>
      <c r="B61" s="55"/>
      <c r="C61" s="56"/>
      <c r="D61" s="133"/>
    </row>
    <row r="62" spans="1:4" s="38" customFormat="1" ht="35.450000000000003" customHeight="1" x14ac:dyDescent="0.35">
      <c r="A62" s="114"/>
      <c r="B62" s="57" t="s">
        <v>75</v>
      </c>
      <c r="C62" s="58" t="s">
        <v>149</v>
      </c>
      <c r="D62" s="134">
        <v>10000</v>
      </c>
    </row>
    <row r="63" spans="1:4" s="38" customFormat="1" ht="19.5" customHeight="1" x14ac:dyDescent="0.35">
      <c r="A63" s="114"/>
      <c r="B63" s="57"/>
      <c r="C63" s="58" t="s">
        <v>90</v>
      </c>
      <c r="D63" s="134">
        <v>9700</v>
      </c>
    </row>
    <row r="64" spans="1:4" s="38" customFormat="1" ht="21" customHeight="1" x14ac:dyDescent="0.35">
      <c r="A64" s="114"/>
      <c r="B64" s="57"/>
      <c r="C64" s="58" t="s">
        <v>91</v>
      </c>
      <c r="D64" s="134">
        <v>300</v>
      </c>
    </row>
    <row r="65" spans="1:4" s="38" customFormat="1" ht="25.15" customHeight="1" x14ac:dyDescent="0.35">
      <c r="A65" s="114"/>
      <c r="B65" s="68"/>
      <c r="C65" s="78" t="s">
        <v>6</v>
      </c>
      <c r="D65" s="133"/>
    </row>
    <row r="66" spans="1:4" s="38" customFormat="1" ht="25.15" customHeight="1" x14ac:dyDescent="0.35">
      <c r="A66" s="114"/>
      <c r="B66" s="59">
        <v>6</v>
      </c>
      <c r="C66" s="60" t="s">
        <v>9</v>
      </c>
      <c r="D66" s="134">
        <v>10000</v>
      </c>
    </row>
    <row r="67" spans="1:4" s="38" customFormat="1" ht="8.4499999999999993" customHeight="1" x14ac:dyDescent="0.35">
      <c r="A67" s="114"/>
      <c r="B67" s="59"/>
      <c r="C67" s="60"/>
      <c r="D67" s="133"/>
    </row>
    <row r="68" spans="1:4" s="38" customFormat="1" ht="42" customHeight="1" x14ac:dyDescent="0.35">
      <c r="A68" s="114"/>
      <c r="B68" s="57" t="s">
        <v>26</v>
      </c>
      <c r="C68" s="58" t="s">
        <v>150</v>
      </c>
      <c r="D68" s="135">
        <v>30000</v>
      </c>
    </row>
    <row r="69" spans="1:4" s="38" customFormat="1" ht="24" customHeight="1" x14ac:dyDescent="0.35">
      <c r="A69" s="114"/>
      <c r="B69" s="57"/>
      <c r="C69" s="58" t="s">
        <v>151</v>
      </c>
      <c r="D69" s="135">
        <v>29100</v>
      </c>
    </row>
    <row r="70" spans="1:4" s="38" customFormat="1" ht="21" customHeight="1" x14ac:dyDescent="0.35">
      <c r="A70" s="114"/>
      <c r="B70" s="57"/>
      <c r="C70" s="58" t="s">
        <v>86</v>
      </c>
      <c r="D70" s="135">
        <v>900</v>
      </c>
    </row>
    <row r="71" spans="1:4" s="38" customFormat="1" ht="21" customHeight="1" x14ac:dyDescent="0.35">
      <c r="A71" s="114"/>
      <c r="B71" s="68"/>
      <c r="C71" s="78" t="s">
        <v>6</v>
      </c>
      <c r="D71" s="136"/>
    </row>
    <row r="72" spans="1:4" s="38" customFormat="1" ht="21" customHeight="1" x14ac:dyDescent="0.35">
      <c r="A72" s="114"/>
      <c r="B72" s="59">
        <v>633220</v>
      </c>
      <c r="C72" s="60" t="s">
        <v>23</v>
      </c>
      <c r="D72" s="135">
        <v>20000</v>
      </c>
    </row>
    <row r="73" spans="1:4" s="38" customFormat="1" ht="21" customHeight="1" x14ac:dyDescent="0.35">
      <c r="A73" s="114"/>
      <c r="B73" s="59">
        <v>652210</v>
      </c>
      <c r="C73" s="60" t="s">
        <v>8</v>
      </c>
      <c r="D73" s="135">
        <v>500</v>
      </c>
    </row>
    <row r="74" spans="1:4" s="38" customFormat="1" ht="21" customHeight="1" x14ac:dyDescent="0.35">
      <c r="A74" s="114"/>
      <c r="B74" s="59">
        <v>6</v>
      </c>
      <c r="C74" s="60" t="s">
        <v>9</v>
      </c>
      <c r="D74" s="135">
        <v>9500</v>
      </c>
    </row>
    <row r="75" spans="1:4" s="38" customFormat="1" ht="11.25" customHeight="1" x14ac:dyDescent="0.35">
      <c r="A75" s="114"/>
      <c r="B75" s="59"/>
      <c r="C75" s="61"/>
      <c r="D75" s="135"/>
    </row>
    <row r="76" spans="1:4" s="38" customFormat="1" ht="42" customHeight="1" x14ac:dyDescent="0.35">
      <c r="A76" s="114"/>
      <c r="B76" s="57" t="s">
        <v>48</v>
      </c>
      <c r="C76" s="58" t="s">
        <v>51</v>
      </c>
      <c r="D76" s="135">
        <v>50000</v>
      </c>
    </row>
    <row r="77" spans="1:4" s="38" customFormat="1" ht="21" customHeight="1" x14ac:dyDescent="0.35">
      <c r="A77" s="114"/>
      <c r="B77" s="57"/>
      <c r="C77" s="58" t="s">
        <v>152</v>
      </c>
      <c r="D77" s="135">
        <v>48500</v>
      </c>
    </row>
    <row r="78" spans="1:4" s="38" customFormat="1" ht="21" customHeight="1" x14ac:dyDescent="0.35">
      <c r="A78" s="114"/>
      <c r="B78" s="57"/>
      <c r="C78" s="58" t="s">
        <v>52</v>
      </c>
      <c r="D78" s="135">
        <v>1500</v>
      </c>
    </row>
    <row r="79" spans="1:4" s="38" customFormat="1" ht="21" customHeight="1" x14ac:dyDescent="0.35">
      <c r="A79" s="114"/>
      <c r="B79" s="57"/>
      <c r="C79" s="62" t="s">
        <v>6</v>
      </c>
      <c r="D79" s="135"/>
    </row>
    <row r="80" spans="1:4" s="38" customFormat="1" ht="21" customHeight="1" x14ac:dyDescent="0.35">
      <c r="A80" s="114"/>
      <c r="B80" s="59">
        <v>633220</v>
      </c>
      <c r="C80" s="60" t="s">
        <v>23</v>
      </c>
      <c r="D80" s="135">
        <v>30000</v>
      </c>
    </row>
    <row r="81" spans="1:4" s="38" customFormat="1" ht="21" customHeight="1" x14ac:dyDescent="0.35">
      <c r="A81" s="114"/>
      <c r="B81" s="59">
        <v>6</v>
      </c>
      <c r="C81" s="60" t="s">
        <v>9</v>
      </c>
      <c r="D81" s="135">
        <v>20000</v>
      </c>
    </row>
    <row r="82" spans="1:4" s="38" customFormat="1" ht="11.25" customHeight="1" x14ac:dyDescent="0.35">
      <c r="A82" s="114"/>
      <c r="B82" s="59"/>
      <c r="C82" s="61"/>
      <c r="D82" s="135"/>
    </row>
    <row r="83" spans="1:4" s="38" customFormat="1" ht="37.5" customHeight="1" x14ac:dyDescent="0.35">
      <c r="A83" s="114"/>
      <c r="B83" s="57" t="s">
        <v>76</v>
      </c>
      <c r="C83" s="58" t="s">
        <v>153</v>
      </c>
      <c r="D83" s="135">
        <v>20000</v>
      </c>
    </row>
    <row r="84" spans="1:4" s="38" customFormat="1" ht="21" customHeight="1" x14ac:dyDescent="0.35">
      <c r="A84" s="114"/>
      <c r="B84" s="57"/>
      <c r="C84" s="58" t="s">
        <v>88</v>
      </c>
      <c r="D84" s="135">
        <v>19400</v>
      </c>
    </row>
    <row r="85" spans="1:4" s="38" customFormat="1" ht="21" customHeight="1" x14ac:dyDescent="0.35">
      <c r="A85" s="114"/>
      <c r="B85" s="57"/>
      <c r="C85" s="58" t="s">
        <v>89</v>
      </c>
      <c r="D85" s="135">
        <v>600</v>
      </c>
    </row>
    <row r="86" spans="1:4" s="38" customFormat="1" ht="21" customHeight="1" x14ac:dyDescent="0.35">
      <c r="A86" s="114"/>
      <c r="B86" s="57"/>
      <c r="C86" s="62" t="s">
        <v>6</v>
      </c>
      <c r="D86" s="135"/>
    </row>
    <row r="87" spans="1:4" s="38" customFormat="1" ht="21" customHeight="1" x14ac:dyDescent="0.35">
      <c r="A87" s="114"/>
      <c r="B87" s="59">
        <v>6</v>
      </c>
      <c r="C87" s="60" t="s">
        <v>9</v>
      </c>
      <c r="D87" s="135">
        <v>20000</v>
      </c>
    </row>
    <row r="88" spans="1:4" s="38" customFormat="1" ht="12" customHeight="1" x14ac:dyDescent="0.35">
      <c r="A88" s="114"/>
      <c r="B88" s="59"/>
      <c r="C88" s="61"/>
      <c r="D88" s="135"/>
    </row>
    <row r="89" spans="1:4" s="38" customFormat="1" ht="37.5" customHeight="1" x14ac:dyDescent="0.35">
      <c r="A89" s="114"/>
      <c r="B89" s="57" t="s">
        <v>77</v>
      </c>
      <c r="C89" s="58" t="s">
        <v>156</v>
      </c>
      <c r="D89" s="135">
        <v>30000</v>
      </c>
    </row>
    <row r="90" spans="1:4" s="38" customFormat="1" ht="21" customHeight="1" x14ac:dyDescent="0.35">
      <c r="A90" s="114"/>
      <c r="B90" s="57"/>
      <c r="C90" s="58" t="s">
        <v>154</v>
      </c>
      <c r="D90" s="135">
        <v>29100</v>
      </c>
    </row>
    <row r="91" spans="1:4" s="38" customFormat="1" ht="21" customHeight="1" x14ac:dyDescent="0.35">
      <c r="A91" s="114"/>
      <c r="B91" s="57"/>
      <c r="C91" s="58" t="s">
        <v>86</v>
      </c>
      <c r="D91" s="135">
        <v>900</v>
      </c>
    </row>
    <row r="92" spans="1:4" s="38" customFormat="1" ht="21" customHeight="1" x14ac:dyDescent="0.35">
      <c r="A92" s="114"/>
      <c r="B92" s="57"/>
      <c r="C92" s="62" t="s">
        <v>6</v>
      </c>
      <c r="D92" s="135"/>
    </row>
    <row r="93" spans="1:4" s="38" customFormat="1" ht="21" customHeight="1" x14ac:dyDescent="0.35">
      <c r="A93" s="114"/>
      <c r="B93" s="59">
        <v>6</v>
      </c>
      <c r="C93" s="60" t="s">
        <v>9</v>
      </c>
      <c r="D93" s="135">
        <v>30000</v>
      </c>
    </row>
    <row r="94" spans="1:4" s="38" customFormat="1" ht="9.75" customHeight="1" x14ac:dyDescent="0.35">
      <c r="A94" s="114"/>
      <c r="B94" s="59"/>
      <c r="C94" s="61"/>
      <c r="D94" s="135"/>
    </row>
    <row r="95" spans="1:4" s="38" customFormat="1" ht="37.5" customHeight="1" x14ac:dyDescent="0.35">
      <c r="A95" s="114"/>
      <c r="B95" s="57" t="s">
        <v>78</v>
      </c>
      <c r="C95" s="58" t="s">
        <v>87</v>
      </c>
      <c r="D95" s="135">
        <v>20000</v>
      </c>
    </row>
    <row r="96" spans="1:4" s="38" customFormat="1" ht="21" customHeight="1" x14ac:dyDescent="0.35">
      <c r="A96" s="114"/>
      <c r="B96" s="57"/>
      <c r="C96" s="58" t="s">
        <v>88</v>
      </c>
      <c r="D96" s="135">
        <v>19400</v>
      </c>
    </row>
    <row r="97" spans="1:4" s="38" customFormat="1" ht="21" customHeight="1" x14ac:dyDescent="0.35">
      <c r="A97" s="114"/>
      <c r="B97" s="57"/>
      <c r="C97" s="58" t="s">
        <v>89</v>
      </c>
      <c r="D97" s="135">
        <v>600</v>
      </c>
    </row>
    <row r="98" spans="1:4" s="38" customFormat="1" ht="21" customHeight="1" x14ac:dyDescent="0.35">
      <c r="A98" s="114"/>
      <c r="B98" s="57"/>
      <c r="C98" s="62" t="s">
        <v>6</v>
      </c>
      <c r="D98" s="135"/>
    </row>
    <row r="99" spans="1:4" s="38" customFormat="1" ht="21" customHeight="1" x14ac:dyDescent="0.35">
      <c r="A99" s="114"/>
      <c r="B99" s="59">
        <v>6</v>
      </c>
      <c r="C99" s="60" t="s">
        <v>9</v>
      </c>
      <c r="D99" s="135">
        <v>20000</v>
      </c>
    </row>
    <row r="100" spans="1:4" s="38" customFormat="1" ht="11.25" customHeight="1" x14ac:dyDescent="0.35">
      <c r="A100" s="114"/>
      <c r="B100" s="59"/>
      <c r="C100" s="61"/>
      <c r="D100" s="135"/>
    </row>
    <row r="101" spans="1:4" s="38" customFormat="1" ht="37.5" customHeight="1" x14ac:dyDescent="0.35">
      <c r="A101" s="114"/>
      <c r="B101" s="57" t="s">
        <v>79</v>
      </c>
      <c r="C101" s="58" t="s">
        <v>155</v>
      </c>
      <c r="D101" s="135">
        <v>19000</v>
      </c>
    </row>
    <row r="102" spans="1:4" s="38" customFormat="1" ht="21" customHeight="1" x14ac:dyDescent="0.35">
      <c r="A102" s="114"/>
      <c r="B102" s="57"/>
      <c r="C102" s="58" t="s">
        <v>160</v>
      </c>
      <c r="D102" s="135">
        <v>18500</v>
      </c>
    </row>
    <row r="103" spans="1:4" s="38" customFormat="1" ht="21" customHeight="1" x14ac:dyDescent="0.35">
      <c r="A103" s="114"/>
      <c r="B103" s="57"/>
      <c r="C103" s="58" t="s">
        <v>159</v>
      </c>
      <c r="D103" s="135">
        <v>500</v>
      </c>
    </row>
    <row r="104" spans="1:4" s="38" customFormat="1" ht="21" customHeight="1" x14ac:dyDescent="0.35">
      <c r="A104" s="114"/>
      <c r="B104" s="57"/>
      <c r="C104" s="62" t="s">
        <v>6</v>
      </c>
      <c r="D104" s="135"/>
    </row>
    <row r="105" spans="1:4" s="38" customFormat="1" ht="21" customHeight="1" x14ac:dyDescent="0.35">
      <c r="A105" s="114"/>
      <c r="B105" s="59">
        <v>6</v>
      </c>
      <c r="C105" s="60" t="s">
        <v>9</v>
      </c>
      <c r="D105" s="135">
        <v>19000</v>
      </c>
    </row>
    <row r="106" spans="1:4" s="38" customFormat="1" ht="12" customHeight="1" x14ac:dyDescent="0.35">
      <c r="A106" s="114"/>
      <c r="B106" s="59"/>
      <c r="C106" s="61"/>
      <c r="D106" s="135"/>
    </row>
    <row r="107" spans="1:4" s="38" customFormat="1" ht="37.5" customHeight="1" x14ac:dyDescent="0.35">
      <c r="A107" s="114"/>
      <c r="B107" s="57" t="s">
        <v>84</v>
      </c>
      <c r="C107" s="58" t="s">
        <v>157</v>
      </c>
      <c r="D107" s="135">
        <v>10000</v>
      </c>
    </row>
    <row r="108" spans="1:4" s="38" customFormat="1" ht="21" customHeight="1" x14ac:dyDescent="0.35">
      <c r="A108" s="114"/>
      <c r="B108" s="57"/>
      <c r="C108" s="58" t="s">
        <v>90</v>
      </c>
      <c r="D108" s="135">
        <v>9700</v>
      </c>
    </row>
    <row r="109" spans="1:4" s="38" customFormat="1" ht="21" customHeight="1" x14ac:dyDescent="0.35">
      <c r="A109" s="114"/>
      <c r="B109" s="57"/>
      <c r="C109" s="58" t="s">
        <v>91</v>
      </c>
      <c r="D109" s="135">
        <v>300</v>
      </c>
    </row>
    <row r="110" spans="1:4" s="38" customFormat="1" ht="21" customHeight="1" x14ac:dyDescent="0.35">
      <c r="A110" s="114"/>
      <c r="B110" s="57"/>
      <c r="C110" s="62" t="s">
        <v>6</v>
      </c>
      <c r="D110" s="135"/>
    </row>
    <row r="111" spans="1:4" s="38" customFormat="1" ht="21" customHeight="1" x14ac:dyDescent="0.35">
      <c r="A111" s="114"/>
      <c r="B111" s="59">
        <v>6</v>
      </c>
      <c r="C111" s="60" t="s">
        <v>9</v>
      </c>
      <c r="D111" s="135">
        <v>10000</v>
      </c>
    </row>
    <row r="112" spans="1:4" s="38" customFormat="1" ht="11.25" customHeight="1" x14ac:dyDescent="0.35">
      <c r="A112" s="114"/>
      <c r="B112" s="59"/>
      <c r="C112" s="61"/>
      <c r="D112" s="135"/>
    </row>
    <row r="113" spans="1:4" s="38" customFormat="1" ht="37.5" customHeight="1" x14ac:dyDescent="0.35">
      <c r="A113" s="114"/>
      <c r="B113" s="57" t="s">
        <v>85</v>
      </c>
      <c r="C113" s="58" t="s">
        <v>158</v>
      </c>
      <c r="D113" s="135">
        <v>30000</v>
      </c>
    </row>
    <row r="114" spans="1:4" s="38" customFormat="1" ht="21" customHeight="1" x14ac:dyDescent="0.35">
      <c r="A114" s="114"/>
      <c r="B114" s="57"/>
      <c r="C114" s="58" t="s">
        <v>154</v>
      </c>
      <c r="D114" s="135">
        <v>29100</v>
      </c>
    </row>
    <row r="115" spans="1:4" s="38" customFormat="1" ht="21" customHeight="1" x14ac:dyDescent="0.35">
      <c r="A115" s="114"/>
      <c r="B115" s="57"/>
      <c r="C115" s="58" t="s">
        <v>86</v>
      </c>
      <c r="D115" s="135">
        <v>900</v>
      </c>
    </row>
    <row r="116" spans="1:4" s="38" customFormat="1" ht="21" customHeight="1" x14ac:dyDescent="0.35">
      <c r="A116" s="114"/>
      <c r="B116" s="57"/>
      <c r="C116" s="62" t="s">
        <v>6</v>
      </c>
      <c r="D116" s="135"/>
    </row>
    <row r="117" spans="1:4" s="38" customFormat="1" ht="21" customHeight="1" x14ac:dyDescent="0.35">
      <c r="A117" s="114"/>
      <c r="B117" s="59">
        <v>6</v>
      </c>
      <c r="C117" s="60" t="s">
        <v>9</v>
      </c>
      <c r="D117" s="135">
        <v>30000</v>
      </c>
    </row>
    <row r="118" spans="1:4" s="38" customFormat="1" ht="10.5" customHeight="1" thickBot="1" x14ac:dyDescent="0.4">
      <c r="A118" s="137"/>
      <c r="B118" s="138"/>
      <c r="C118" s="139"/>
      <c r="D118" s="140"/>
    </row>
    <row r="119" spans="1:4" s="38" customFormat="1" ht="37.5" customHeight="1" x14ac:dyDescent="0.35">
      <c r="A119" s="141"/>
      <c r="B119" s="142" t="s">
        <v>92</v>
      </c>
      <c r="C119" s="143" t="s">
        <v>161</v>
      </c>
      <c r="D119" s="144">
        <v>30000</v>
      </c>
    </row>
    <row r="120" spans="1:4" s="38" customFormat="1" ht="21" customHeight="1" x14ac:dyDescent="0.35">
      <c r="A120" s="114"/>
      <c r="B120" s="57"/>
      <c r="C120" s="58" t="s">
        <v>162</v>
      </c>
      <c r="D120" s="135">
        <v>29100</v>
      </c>
    </row>
    <row r="121" spans="1:4" s="38" customFormat="1" ht="21" customHeight="1" x14ac:dyDescent="0.35">
      <c r="A121" s="114"/>
      <c r="B121" s="57"/>
      <c r="C121" s="58" t="s">
        <v>86</v>
      </c>
      <c r="D121" s="135">
        <v>900</v>
      </c>
    </row>
    <row r="122" spans="1:4" s="38" customFormat="1" ht="21" customHeight="1" x14ac:dyDescent="0.35">
      <c r="A122" s="114"/>
      <c r="B122" s="57"/>
      <c r="C122" s="62" t="s">
        <v>6</v>
      </c>
      <c r="D122" s="135"/>
    </row>
    <row r="123" spans="1:4" s="38" customFormat="1" ht="21" customHeight="1" x14ac:dyDescent="0.35">
      <c r="A123" s="114"/>
      <c r="B123" s="59">
        <v>6</v>
      </c>
      <c r="C123" s="60" t="s">
        <v>9</v>
      </c>
      <c r="D123" s="135">
        <v>30000</v>
      </c>
    </row>
    <row r="124" spans="1:4" s="38" customFormat="1" ht="11.25" customHeight="1" x14ac:dyDescent="0.35">
      <c r="A124" s="114"/>
      <c r="B124" s="59"/>
      <c r="C124" s="60"/>
      <c r="D124" s="135"/>
    </row>
    <row r="125" spans="1:4" s="38" customFormat="1" ht="24.75" customHeight="1" x14ac:dyDescent="0.35">
      <c r="A125" s="114"/>
      <c r="B125" s="63" t="s">
        <v>41</v>
      </c>
      <c r="C125" s="64" t="s">
        <v>53</v>
      </c>
      <c r="D125" s="135">
        <f>SUM(D126:D146)</f>
        <v>31500</v>
      </c>
    </row>
    <row r="126" spans="1:4" s="38" customFormat="1" ht="22.5" customHeight="1" x14ac:dyDescent="0.35">
      <c r="A126" s="114"/>
      <c r="B126" s="63"/>
      <c r="C126" s="64" t="s">
        <v>130</v>
      </c>
      <c r="D126" s="135">
        <v>1500</v>
      </c>
    </row>
    <row r="127" spans="1:4" s="38" customFormat="1" ht="24.75" customHeight="1" x14ac:dyDescent="0.35">
      <c r="A127" s="114"/>
      <c r="B127" s="59"/>
      <c r="C127" s="64" t="s">
        <v>131</v>
      </c>
      <c r="D127" s="135">
        <v>1500</v>
      </c>
    </row>
    <row r="128" spans="1:4" s="38" customFormat="1" ht="39.950000000000003" customHeight="1" x14ac:dyDescent="0.35">
      <c r="A128" s="114"/>
      <c r="B128" s="59"/>
      <c r="C128" s="64" t="s">
        <v>132</v>
      </c>
      <c r="D128" s="135">
        <v>1500</v>
      </c>
    </row>
    <row r="129" spans="1:4" s="38" customFormat="1" ht="23.25" customHeight="1" x14ac:dyDescent="0.35">
      <c r="A129" s="114"/>
      <c r="B129" s="59"/>
      <c r="C129" s="64" t="s">
        <v>133</v>
      </c>
      <c r="D129" s="135">
        <v>1500</v>
      </c>
    </row>
    <row r="130" spans="1:4" s="38" customFormat="1" ht="24" customHeight="1" x14ac:dyDescent="0.35">
      <c r="A130" s="114"/>
      <c r="B130" s="79"/>
      <c r="C130" s="64" t="s">
        <v>134</v>
      </c>
      <c r="D130" s="135">
        <v>1500</v>
      </c>
    </row>
    <row r="131" spans="1:4" s="38" customFormat="1" ht="22.5" customHeight="1" x14ac:dyDescent="0.35">
      <c r="A131" s="114"/>
      <c r="B131" s="79"/>
      <c r="C131" s="80" t="s">
        <v>135</v>
      </c>
      <c r="D131" s="135">
        <v>1500</v>
      </c>
    </row>
    <row r="132" spans="1:4" s="38" customFormat="1" ht="39.950000000000003" customHeight="1" x14ac:dyDescent="0.35">
      <c r="A132" s="114"/>
      <c r="B132" s="79"/>
      <c r="C132" s="80" t="s">
        <v>136</v>
      </c>
      <c r="D132" s="135">
        <v>1500</v>
      </c>
    </row>
    <row r="133" spans="1:4" s="38" customFormat="1" ht="27.75" customHeight="1" x14ac:dyDescent="0.35">
      <c r="A133" s="114"/>
      <c r="B133" s="59"/>
      <c r="C133" s="64" t="s">
        <v>137</v>
      </c>
      <c r="D133" s="135">
        <v>1500</v>
      </c>
    </row>
    <row r="134" spans="1:4" s="38" customFormat="1" ht="26.25" customHeight="1" x14ac:dyDescent="0.35">
      <c r="A134" s="114"/>
      <c r="B134" s="59"/>
      <c r="C134" s="64" t="s">
        <v>163</v>
      </c>
      <c r="D134" s="135">
        <v>1500</v>
      </c>
    </row>
    <row r="135" spans="1:4" s="38" customFormat="1" ht="39.950000000000003" customHeight="1" x14ac:dyDescent="0.35">
      <c r="A135" s="114"/>
      <c r="B135" s="59"/>
      <c r="C135" s="64" t="s">
        <v>138</v>
      </c>
      <c r="D135" s="135">
        <v>1500</v>
      </c>
    </row>
    <row r="136" spans="1:4" s="38" customFormat="1" ht="26.25" customHeight="1" x14ac:dyDescent="0.35">
      <c r="A136" s="114"/>
      <c r="B136" s="59"/>
      <c r="C136" s="64" t="s">
        <v>139</v>
      </c>
      <c r="D136" s="135">
        <v>1500</v>
      </c>
    </row>
    <row r="137" spans="1:4" s="38" customFormat="1" ht="27" customHeight="1" x14ac:dyDescent="0.35">
      <c r="A137" s="114"/>
      <c r="B137" s="59"/>
      <c r="C137" s="64" t="s">
        <v>140</v>
      </c>
      <c r="D137" s="135">
        <v>1500</v>
      </c>
    </row>
    <row r="138" spans="1:4" s="38" customFormat="1" ht="24" customHeight="1" x14ac:dyDescent="0.35">
      <c r="A138" s="114"/>
      <c r="B138" s="59"/>
      <c r="C138" s="64" t="s">
        <v>141</v>
      </c>
      <c r="D138" s="135">
        <v>1500</v>
      </c>
    </row>
    <row r="139" spans="1:4" s="38" customFormat="1" ht="22.5" customHeight="1" x14ac:dyDescent="0.35">
      <c r="A139" s="114"/>
      <c r="B139" s="59"/>
      <c r="C139" s="64" t="s">
        <v>142</v>
      </c>
      <c r="D139" s="135">
        <v>1500</v>
      </c>
    </row>
    <row r="140" spans="1:4" s="38" customFormat="1" ht="22.5" customHeight="1" x14ac:dyDescent="0.35">
      <c r="A140" s="114"/>
      <c r="B140" s="59"/>
      <c r="C140" s="64" t="s">
        <v>143</v>
      </c>
      <c r="D140" s="135">
        <v>1500</v>
      </c>
    </row>
    <row r="141" spans="1:4" s="38" customFormat="1" ht="21.75" customHeight="1" x14ac:dyDescent="0.35">
      <c r="A141" s="114"/>
      <c r="B141" s="59"/>
      <c r="C141" s="64" t="s">
        <v>144</v>
      </c>
      <c r="D141" s="135">
        <v>1500</v>
      </c>
    </row>
    <row r="142" spans="1:4" s="38" customFormat="1" ht="19.5" customHeight="1" x14ac:dyDescent="0.35">
      <c r="A142" s="114"/>
      <c r="B142" s="59"/>
      <c r="C142" s="64" t="s">
        <v>145</v>
      </c>
      <c r="D142" s="135">
        <v>1500</v>
      </c>
    </row>
    <row r="143" spans="1:4" s="38" customFormat="1" ht="24" customHeight="1" x14ac:dyDescent="0.35">
      <c r="A143" s="114"/>
      <c r="B143" s="59"/>
      <c r="C143" s="64" t="s">
        <v>146</v>
      </c>
      <c r="D143" s="135">
        <v>1500</v>
      </c>
    </row>
    <row r="144" spans="1:4" s="38" customFormat="1" ht="21.75" customHeight="1" x14ac:dyDescent="0.35">
      <c r="A144" s="114"/>
      <c r="B144" s="59"/>
      <c r="C144" s="64" t="s">
        <v>147</v>
      </c>
      <c r="D144" s="135">
        <v>1500</v>
      </c>
    </row>
    <row r="145" spans="1:4" s="38" customFormat="1" ht="20.25" customHeight="1" x14ac:dyDescent="0.35">
      <c r="A145" s="114"/>
      <c r="B145" s="59"/>
      <c r="C145" s="64" t="s">
        <v>148</v>
      </c>
      <c r="D145" s="135">
        <v>1500</v>
      </c>
    </row>
    <row r="146" spans="1:4" s="38" customFormat="1" ht="21.75" customHeight="1" x14ac:dyDescent="0.35">
      <c r="A146" s="114"/>
      <c r="B146" s="81"/>
      <c r="C146" s="82" t="s">
        <v>164</v>
      </c>
      <c r="D146" s="145">
        <v>1500</v>
      </c>
    </row>
    <row r="147" spans="1:4" s="38" customFormat="1" ht="21" customHeight="1" x14ac:dyDescent="0.35">
      <c r="A147" s="114"/>
      <c r="B147" s="57"/>
      <c r="C147" s="62" t="s">
        <v>6</v>
      </c>
      <c r="D147" s="135"/>
    </row>
    <row r="148" spans="1:4" s="38" customFormat="1" ht="21" customHeight="1" x14ac:dyDescent="0.35">
      <c r="A148" s="114"/>
      <c r="B148" s="57" t="s">
        <v>42</v>
      </c>
      <c r="C148" s="64" t="s">
        <v>43</v>
      </c>
      <c r="D148" s="135">
        <v>12000</v>
      </c>
    </row>
    <row r="149" spans="1:4" s="38" customFormat="1" ht="21" customHeight="1" x14ac:dyDescent="0.35">
      <c r="A149" s="114"/>
      <c r="B149" s="59">
        <v>6</v>
      </c>
      <c r="C149" s="60" t="s">
        <v>9</v>
      </c>
      <c r="D149" s="135">
        <v>19500</v>
      </c>
    </row>
    <row r="150" spans="1:4" s="38" customFormat="1" ht="12.75" customHeight="1" x14ac:dyDescent="0.35">
      <c r="A150" s="115"/>
      <c r="B150" s="59"/>
      <c r="C150" s="60"/>
      <c r="D150" s="135"/>
    </row>
    <row r="151" spans="1:4" s="38" customFormat="1" ht="21" customHeight="1" x14ac:dyDescent="0.35">
      <c r="A151" s="111" t="s">
        <v>29</v>
      </c>
      <c r="B151" s="112"/>
      <c r="C151" s="54" t="s">
        <v>15</v>
      </c>
      <c r="D151" s="146">
        <f>SUM(D159+D153)</f>
        <v>17050</v>
      </c>
    </row>
    <row r="152" spans="1:4" s="38" customFormat="1" ht="12" customHeight="1" x14ac:dyDescent="0.35">
      <c r="A152" s="113" t="s">
        <v>13</v>
      </c>
      <c r="B152" s="55"/>
      <c r="C152" s="56"/>
      <c r="D152" s="133"/>
    </row>
    <row r="153" spans="1:4" s="38" customFormat="1" ht="20.25" customHeight="1" x14ac:dyDescent="0.35">
      <c r="A153" s="114"/>
      <c r="B153" s="57" t="s">
        <v>26</v>
      </c>
      <c r="C153" s="58" t="s">
        <v>93</v>
      </c>
      <c r="D153" s="135">
        <v>2050</v>
      </c>
    </row>
    <row r="154" spans="1:4" s="65" customFormat="1" ht="21" x14ac:dyDescent="0.35">
      <c r="A154" s="114"/>
      <c r="B154" s="57"/>
      <c r="C154" s="58" t="s">
        <v>54</v>
      </c>
      <c r="D154" s="135">
        <v>2050</v>
      </c>
    </row>
    <row r="155" spans="1:4" s="38" customFormat="1" ht="22.5" customHeight="1" x14ac:dyDescent="0.35">
      <c r="A155" s="114"/>
      <c r="B155" s="57"/>
      <c r="C155" s="62" t="s">
        <v>6</v>
      </c>
      <c r="D155" s="135"/>
    </row>
    <row r="156" spans="1:4" s="38" customFormat="1" ht="21" customHeight="1" x14ac:dyDescent="0.35">
      <c r="A156" s="114"/>
      <c r="B156" s="57" t="s">
        <v>42</v>
      </c>
      <c r="C156" s="64" t="s">
        <v>43</v>
      </c>
      <c r="D156" s="135">
        <v>150</v>
      </c>
    </row>
    <row r="157" spans="1:4" s="38" customFormat="1" ht="21" customHeight="1" x14ac:dyDescent="0.35">
      <c r="A157" s="114"/>
      <c r="B157" s="59">
        <v>6</v>
      </c>
      <c r="C157" s="60" t="s">
        <v>9</v>
      </c>
      <c r="D157" s="135">
        <v>1900</v>
      </c>
    </row>
    <row r="158" spans="1:4" s="38" customFormat="1" ht="9" customHeight="1" x14ac:dyDescent="0.35">
      <c r="A158" s="114"/>
      <c r="B158" s="59"/>
      <c r="C158" s="60"/>
      <c r="D158" s="135"/>
    </row>
    <row r="159" spans="1:4" s="38" customFormat="1" ht="20.25" customHeight="1" x14ac:dyDescent="0.35">
      <c r="A159" s="114"/>
      <c r="B159" s="57" t="s">
        <v>26</v>
      </c>
      <c r="C159" s="58" t="s">
        <v>94</v>
      </c>
      <c r="D159" s="135">
        <v>15000</v>
      </c>
    </row>
    <row r="160" spans="1:4" s="65" customFormat="1" ht="21" x14ac:dyDescent="0.35">
      <c r="A160" s="114"/>
      <c r="B160" s="57"/>
      <c r="C160" s="58" t="s">
        <v>54</v>
      </c>
      <c r="D160" s="135">
        <v>15000</v>
      </c>
    </row>
    <row r="161" spans="1:4" s="38" customFormat="1" ht="22.5" customHeight="1" x14ac:dyDescent="0.35">
      <c r="A161" s="114"/>
      <c r="B161" s="57"/>
      <c r="C161" s="62" t="s">
        <v>6</v>
      </c>
      <c r="D161" s="135"/>
    </row>
    <row r="162" spans="1:4" s="38" customFormat="1" ht="21" customHeight="1" x14ac:dyDescent="0.35">
      <c r="A162" s="114"/>
      <c r="B162" s="57" t="s">
        <v>42</v>
      </c>
      <c r="C162" s="64" t="s">
        <v>43</v>
      </c>
      <c r="D162" s="135">
        <v>150</v>
      </c>
    </row>
    <row r="163" spans="1:4" s="38" customFormat="1" ht="21" customHeight="1" x14ac:dyDescent="0.35">
      <c r="A163" s="114"/>
      <c r="B163" s="59">
        <v>6</v>
      </c>
      <c r="C163" s="60" t="s">
        <v>9</v>
      </c>
      <c r="D163" s="135">
        <v>14850</v>
      </c>
    </row>
    <row r="164" spans="1:4" s="38" customFormat="1" ht="6.75" customHeight="1" x14ac:dyDescent="0.35">
      <c r="A164" s="115"/>
      <c r="B164" s="59"/>
      <c r="C164" s="60"/>
      <c r="D164" s="135"/>
    </row>
    <row r="165" spans="1:4" s="38" customFormat="1" ht="21" customHeight="1" x14ac:dyDescent="0.35">
      <c r="A165" s="109" t="s">
        <v>30</v>
      </c>
      <c r="B165" s="110"/>
      <c r="C165" s="54" t="s">
        <v>16</v>
      </c>
      <c r="D165" s="146">
        <f>SUM(D176,D182,D174,D204,D206,D212)</f>
        <v>159000</v>
      </c>
    </row>
    <row r="166" spans="1:4" s="38" customFormat="1" ht="11.25" customHeight="1" x14ac:dyDescent="0.35">
      <c r="A166" s="113" t="s">
        <v>13</v>
      </c>
      <c r="B166" s="66"/>
      <c r="C166" s="33"/>
      <c r="D166" s="133"/>
    </row>
    <row r="167" spans="1:4" s="38" customFormat="1" ht="21" customHeight="1" x14ac:dyDescent="0.35">
      <c r="A167" s="114"/>
      <c r="B167" s="67">
        <v>422610</v>
      </c>
      <c r="C167" s="39" t="s">
        <v>58</v>
      </c>
      <c r="D167" s="135">
        <v>5000</v>
      </c>
    </row>
    <row r="168" spans="1:4" s="38" customFormat="1" ht="21" customHeight="1" x14ac:dyDescent="0.35">
      <c r="A168" s="114"/>
      <c r="B168" s="67">
        <v>422611</v>
      </c>
      <c r="C168" s="39" t="s">
        <v>59</v>
      </c>
      <c r="D168" s="135">
        <v>3000</v>
      </c>
    </row>
    <row r="169" spans="1:4" s="38" customFormat="1" ht="21" customHeight="1" x14ac:dyDescent="0.35">
      <c r="A169" s="114"/>
      <c r="B169" s="67">
        <v>422612</v>
      </c>
      <c r="C169" s="39" t="s">
        <v>60</v>
      </c>
      <c r="D169" s="135">
        <v>3000</v>
      </c>
    </row>
    <row r="170" spans="1:4" s="38" customFormat="1" ht="21" customHeight="1" x14ac:dyDescent="0.35">
      <c r="A170" s="114"/>
      <c r="B170" s="67">
        <v>422613</v>
      </c>
      <c r="C170" s="39" t="s">
        <v>61</v>
      </c>
      <c r="D170" s="135">
        <v>3000</v>
      </c>
    </row>
    <row r="171" spans="1:4" s="38" customFormat="1" ht="21" customHeight="1" x14ac:dyDescent="0.35">
      <c r="A171" s="114"/>
      <c r="B171" s="67">
        <v>422614</v>
      </c>
      <c r="C171" s="39" t="s">
        <v>62</v>
      </c>
      <c r="D171" s="135">
        <v>3000</v>
      </c>
    </row>
    <row r="172" spans="1:4" s="38" customFormat="1" ht="21" customHeight="1" x14ac:dyDescent="0.35">
      <c r="A172" s="114"/>
      <c r="B172" s="67">
        <v>422615</v>
      </c>
      <c r="C172" s="39" t="s">
        <v>63</v>
      </c>
      <c r="D172" s="135">
        <v>3000</v>
      </c>
    </row>
    <row r="173" spans="1:4" s="38" customFormat="1" ht="21" customHeight="1" x14ac:dyDescent="0.35">
      <c r="A173" s="114"/>
      <c r="B173" s="67"/>
      <c r="C173" s="34" t="s">
        <v>6</v>
      </c>
      <c r="D173" s="135"/>
    </row>
    <row r="174" spans="1:4" s="38" customFormat="1" ht="21" customHeight="1" thickBot="1" x14ac:dyDescent="0.4">
      <c r="A174" s="137"/>
      <c r="B174" s="138">
        <v>6</v>
      </c>
      <c r="C174" s="147" t="s">
        <v>9</v>
      </c>
      <c r="D174" s="140">
        <v>20000</v>
      </c>
    </row>
    <row r="175" spans="1:4" s="38" customFormat="1" ht="11.25" customHeight="1" x14ac:dyDescent="0.35">
      <c r="A175" s="141"/>
      <c r="B175" s="148"/>
      <c r="C175" s="149"/>
      <c r="D175" s="144"/>
    </row>
    <row r="176" spans="1:4" s="38" customFormat="1" ht="24.75" customHeight="1" x14ac:dyDescent="0.35">
      <c r="A176" s="114"/>
      <c r="B176" s="68" t="s">
        <v>31</v>
      </c>
      <c r="C176" s="69" t="s">
        <v>95</v>
      </c>
      <c r="D176" s="135">
        <v>7000</v>
      </c>
    </row>
    <row r="177" spans="1:4" s="38" customFormat="1" ht="19.5" customHeight="1" x14ac:dyDescent="0.35">
      <c r="A177" s="114"/>
      <c r="B177" s="57"/>
      <c r="C177" s="58" t="s">
        <v>54</v>
      </c>
      <c r="D177" s="135">
        <v>7000</v>
      </c>
    </row>
    <row r="178" spans="1:4" s="38" customFormat="1" ht="21.75" customHeight="1" x14ac:dyDescent="0.35">
      <c r="A178" s="114"/>
      <c r="B178" s="57"/>
      <c r="C178" s="62" t="s">
        <v>6</v>
      </c>
      <c r="D178" s="135"/>
    </row>
    <row r="179" spans="1:4" s="38" customFormat="1" ht="21" customHeight="1" x14ac:dyDescent="0.35">
      <c r="A179" s="114"/>
      <c r="B179" s="59">
        <v>652410</v>
      </c>
      <c r="C179" s="60" t="s">
        <v>11</v>
      </c>
      <c r="D179" s="135">
        <v>5000</v>
      </c>
    </row>
    <row r="180" spans="1:4" s="38" customFormat="1" ht="24" customHeight="1" x14ac:dyDescent="0.35">
      <c r="A180" s="114"/>
      <c r="B180" s="59">
        <v>6</v>
      </c>
      <c r="C180" s="60" t="s">
        <v>9</v>
      </c>
      <c r="D180" s="135">
        <v>2000</v>
      </c>
    </row>
    <row r="181" spans="1:4" s="38" customFormat="1" ht="14.25" customHeight="1" x14ac:dyDescent="0.35">
      <c r="A181" s="114"/>
      <c r="B181" s="59"/>
      <c r="C181" s="60"/>
      <c r="D181" s="135"/>
    </row>
    <row r="182" spans="1:4" s="38" customFormat="1" ht="21" customHeight="1" x14ac:dyDescent="0.35">
      <c r="A182" s="114"/>
      <c r="B182" s="68" t="s">
        <v>36</v>
      </c>
      <c r="C182" s="69" t="s">
        <v>35</v>
      </c>
      <c r="D182" s="136">
        <v>16500</v>
      </c>
    </row>
    <row r="183" spans="1:4" s="38" customFormat="1" ht="21" customHeight="1" x14ac:dyDescent="0.35">
      <c r="A183" s="114"/>
      <c r="B183" s="57" t="s">
        <v>32</v>
      </c>
      <c r="C183" s="58" t="s">
        <v>55</v>
      </c>
      <c r="D183" s="135">
        <v>2000</v>
      </c>
    </row>
    <row r="184" spans="1:4" s="38" customFormat="1" ht="21" customHeight="1" x14ac:dyDescent="0.35">
      <c r="A184" s="114"/>
      <c r="B184" s="57"/>
      <c r="C184" s="58" t="s">
        <v>69</v>
      </c>
      <c r="D184" s="135">
        <v>2000</v>
      </c>
    </row>
    <row r="185" spans="1:4" s="38" customFormat="1" ht="21" customHeight="1" x14ac:dyDescent="0.35">
      <c r="A185" s="114"/>
      <c r="B185" s="57" t="s">
        <v>38</v>
      </c>
      <c r="C185" s="58" t="s">
        <v>37</v>
      </c>
      <c r="D185" s="135">
        <v>1500</v>
      </c>
    </row>
    <row r="186" spans="1:4" s="38" customFormat="1" ht="21" customHeight="1" x14ac:dyDescent="0.35">
      <c r="A186" s="114"/>
      <c r="B186" s="57"/>
      <c r="C186" s="58" t="s">
        <v>70</v>
      </c>
      <c r="D186" s="135">
        <v>1500</v>
      </c>
    </row>
    <row r="187" spans="1:4" s="38" customFormat="1" ht="21" customHeight="1" x14ac:dyDescent="0.35">
      <c r="A187" s="114"/>
      <c r="B187" s="57" t="s">
        <v>39</v>
      </c>
      <c r="C187" s="70" t="s">
        <v>119</v>
      </c>
      <c r="D187" s="135">
        <v>6000</v>
      </c>
    </row>
    <row r="188" spans="1:4" s="38" customFormat="1" ht="21" customHeight="1" x14ac:dyDescent="0.35">
      <c r="A188" s="114"/>
      <c r="B188" s="57"/>
      <c r="C188" s="58" t="s">
        <v>120</v>
      </c>
      <c r="D188" s="135">
        <v>6000</v>
      </c>
    </row>
    <row r="189" spans="1:4" s="38" customFormat="1" ht="21" customHeight="1" x14ac:dyDescent="0.35">
      <c r="A189" s="114"/>
      <c r="B189" s="57" t="s">
        <v>121</v>
      </c>
      <c r="C189" s="70" t="s">
        <v>122</v>
      </c>
      <c r="D189" s="135">
        <v>3000</v>
      </c>
    </row>
    <row r="190" spans="1:4" s="38" customFormat="1" ht="21" customHeight="1" x14ac:dyDescent="0.35">
      <c r="A190" s="114"/>
      <c r="B190" s="57"/>
      <c r="C190" s="58" t="s">
        <v>123</v>
      </c>
      <c r="D190" s="135">
        <v>3000</v>
      </c>
    </row>
    <row r="191" spans="1:4" s="38" customFormat="1" ht="21" customHeight="1" x14ac:dyDescent="0.35">
      <c r="A191" s="114"/>
      <c r="B191" s="57" t="s">
        <v>124</v>
      </c>
      <c r="C191" s="58" t="s">
        <v>125</v>
      </c>
      <c r="D191" s="135">
        <v>4000</v>
      </c>
    </row>
    <row r="192" spans="1:4" s="38" customFormat="1" ht="21" customHeight="1" x14ac:dyDescent="0.35">
      <c r="A192" s="114"/>
      <c r="B192" s="57"/>
      <c r="C192" s="58" t="s">
        <v>126</v>
      </c>
      <c r="D192" s="135">
        <v>4000</v>
      </c>
    </row>
    <row r="193" spans="1:4" s="38" customFormat="1" ht="21" customHeight="1" x14ac:dyDescent="0.35">
      <c r="A193" s="114"/>
      <c r="B193" s="59"/>
      <c r="C193" s="62" t="s">
        <v>6</v>
      </c>
      <c r="D193" s="135"/>
    </row>
    <row r="194" spans="1:4" s="38" customFormat="1" ht="21" customHeight="1" x14ac:dyDescent="0.35">
      <c r="A194" s="114"/>
      <c r="B194" s="59">
        <v>633210</v>
      </c>
      <c r="C194" s="60" t="s">
        <v>50</v>
      </c>
      <c r="D194" s="135">
        <v>4500</v>
      </c>
    </row>
    <row r="195" spans="1:4" s="38" customFormat="1" ht="21" customHeight="1" x14ac:dyDescent="0.35">
      <c r="A195" s="114"/>
      <c r="B195" s="59">
        <v>6</v>
      </c>
      <c r="C195" s="61" t="s">
        <v>96</v>
      </c>
      <c r="D195" s="135">
        <v>12000</v>
      </c>
    </row>
    <row r="196" spans="1:4" s="38" customFormat="1" ht="9.75" customHeight="1" x14ac:dyDescent="0.35">
      <c r="A196" s="114"/>
      <c r="B196" s="59"/>
      <c r="C196" s="61"/>
      <c r="D196" s="135"/>
    </row>
    <row r="197" spans="1:4" s="38" customFormat="1" ht="26.25" customHeight="1" x14ac:dyDescent="0.35">
      <c r="A197" s="114"/>
      <c r="B197" s="67">
        <v>411190</v>
      </c>
      <c r="C197" s="71" t="s">
        <v>56</v>
      </c>
      <c r="D197" s="135">
        <v>5000</v>
      </c>
    </row>
    <row r="198" spans="1:4" s="38" customFormat="1" ht="21" customHeight="1" x14ac:dyDescent="0.35">
      <c r="A198" s="114"/>
      <c r="B198" s="67">
        <v>451112</v>
      </c>
      <c r="C198" s="71" t="s">
        <v>66</v>
      </c>
      <c r="D198" s="135">
        <v>4500</v>
      </c>
    </row>
    <row r="199" spans="1:4" s="38" customFormat="1" ht="21" customHeight="1" x14ac:dyDescent="0.35">
      <c r="A199" s="114"/>
      <c r="B199" s="67">
        <v>451113</v>
      </c>
      <c r="C199" s="71" t="s">
        <v>65</v>
      </c>
      <c r="D199" s="135">
        <v>1500</v>
      </c>
    </row>
    <row r="200" spans="1:4" s="38" customFormat="1" ht="21" customHeight="1" x14ac:dyDescent="0.35">
      <c r="A200" s="114"/>
      <c r="B200" s="67">
        <v>451115</v>
      </c>
      <c r="C200" s="71" t="s">
        <v>68</v>
      </c>
      <c r="D200" s="135">
        <v>1500</v>
      </c>
    </row>
    <row r="201" spans="1:4" s="38" customFormat="1" ht="21" customHeight="1" x14ac:dyDescent="0.35">
      <c r="A201" s="114"/>
      <c r="B201" s="67">
        <v>451117</v>
      </c>
      <c r="C201" s="71" t="s">
        <v>67</v>
      </c>
      <c r="D201" s="135">
        <v>1500</v>
      </c>
    </row>
    <row r="202" spans="1:4" s="38" customFormat="1" ht="21" customHeight="1" x14ac:dyDescent="0.35">
      <c r="A202" s="114"/>
      <c r="B202" s="67">
        <v>451116</v>
      </c>
      <c r="C202" s="71" t="s">
        <v>64</v>
      </c>
      <c r="D202" s="135">
        <v>1500</v>
      </c>
    </row>
    <row r="203" spans="1:4" s="38" customFormat="1" ht="21" customHeight="1" x14ac:dyDescent="0.35">
      <c r="A203" s="114"/>
      <c r="B203" s="67"/>
      <c r="C203" s="62" t="s">
        <v>6</v>
      </c>
      <c r="D203" s="135"/>
    </row>
    <row r="204" spans="1:4" s="38" customFormat="1" ht="21" customHeight="1" x14ac:dyDescent="0.35">
      <c r="A204" s="114"/>
      <c r="B204" s="59">
        <v>6</v>
      </c>
      <c r="C204" s="60" t="s">
        <v>9</v>
      </c>
      <c r="D204" s="135">
        <v>15500</v>
      </c>
    </row>
    <row r="205" spans="1:4" s="38" customFormat="1" ht="12.75" customHeight="1" x14ac:dyDescent="0.35">
      <c r="A205" s="114"/>
      <c r="B205" s="59"/>
      <c r="C205" s="60"/>
      <c r="D205" s="135"/>
    </row>
    <row r="206" spans="1:4" s="38" customFormat="1" ht="21" customHeight="1" x14ac:dyDescent="0.35">
      <c r="A206" s="114"/>
      <c r="B206" s="59">
        <v>421450</v>
      </c>
      <c r="C206" s="60" t="s">
        <v>57</v>
      </c>
      <c r="D206" s="135">
        <v>40000</v>
      </c>
    </row>
    <row r="207" spans="1:4" s="38" customFormat="1" ht="21" customHeight="1" x14ac:dyDescent="0.35">
      <c r="A207" s="114"/>
      <c r="B207" s="67"/>
      <c r="C207" s="62" t="s">
        <v>6</v>
      </c>
      <c r="D207" s="135"/>
    </row>
    <row r="208" spans="1:4" s="38" customFormat="1" ht="21" customHeight="1" x14ac:dyDescent="0.35">
      <c r="A208" s="114"/>
      <c r="B208" s="59">
        <v>633220</v>
      </c>
      <c r="C208" s="60" t="s">
        <v>23</v>
      </c>
      <c r="D208" s="135">
        <v>20000</v>
      </c>
    </row>
    <row r="209" spans="1:4" s="38" customFormat="1" ht="21" customHeight="1" x14ac:dyDescent="0.35">
      <c r="A209" s="114"/>
      <c r="B209" s="59">
        <v>633210</v>
      </c>
      <c r="C209" s="61" t="s">
        <v>50</v>
      </c>
      <c r="D209" s="135">
        <v>10000</v>
      </c>
    </row>
    <row r="210" spans="1:4" s="38" customFormat="1" ht="21" customHeight="1" x14ac:dyDescent="0.35">
      <c r="A210" s="114"/>
      <c r="B210" s="59">
        <v>6</v>
      </c>
      <c r="C210" s="60" t="s">
        <v>9</v>
      </c>
      <c r="D210" s="135">
        <v>10000</v>
      </c>
    </row>
    <row r="211" spans="1:4" s="38" customFormat="1" ht="11.25" customHeight="1" x14ac:dyDescent="0.35">
      <c r="A211" s="114"/>
      <c r="B211" s="59"/>
      <c r="C211" s="60"/>
      <c r="D211" s="135"/>
    </row>
    <row r="212" spans="1:4" s="38" customFormat="1" ht="26.25" customHeight="1" x14ac:dyDescent="0.35">
      <c r="A212" s="114"/>
      <c r="B212" s="67">
        <v>451110</v>
      </c>
      <c r="C212" s="71" t="s">
        <v>127</v>
      </c>
      <c r="D212" s="135">
        <v>60000</v>
      </c>
    </row>
    <row r="213" spans="1:4" s="38" customFormat="1" ht="21" customHeight="1" x14ac:dyDescent="0.35">
      <c r="A213" s="114"/>
      <c r="B213" s="67"/>
      <c r="C213" s="71" t="s">
        <v>129</v>
      </c>
      <c r="D213" s="135">
        <v>58000</v>
      </c>
    </row>
    <row r="214" spans="1:4" s="38" customFormat="1" ht="21" customHeight="1" x14ac:dyDescent="0.35">
      <c r="A214" s="114"/>
      <c r="B214" s="67"/>
      <c r="C214" s="71" t="s">
        <v>128</v>
      </c>
      <c r="D214" s="135">
        <v>2000</v>
      </c>
    </row>
    <row r="215" spans="1:4" s="38" customFormat="1" ht="21" customHeight="1" x14ac:dyDescent="0.35">
      <c r="A215" s="114"/>
      <c r="B215" s="67"/>
      <c r="C215" s="62" t="s">
        <v>6</v>
      </c>
      <c r="D215" s="135"/>
    </row>
    <row r="216" spans="1:4" s="38" customFormat="1" ht="21" customHeight="1" x14ac:dyDescent="0.35">
      <c r="A216" s="114"/>
      <c r="B216" s="59">
        <v>633210</v>
      </c>
      <c r="C216" s="61" t="s">
        <v>10</v>
      </c>
      <c r="D216" s="135">
        <v>20000</v>
      </c>
    </row>
    <row r="217" spans="1:4" s="38" customFormat="1" ht="21" customHeight="1" x14ac:dyDescent="0.35">
      <c r="A217" s="114"/>
      <c r="B217" s="59">
        <v>633220</v>
      </c>
      <c r="C217" s="60" t="s">
        <v>23</v>
      </c>
      <c r="D217" s="135">
        <v>20000</v>
      </c>
    </row>
    <row r="218" spans="1:4" s="38" customFormat="1" ht="21" customHeight="1" x14ac:dyDescent="0.35">
      <c r="A218" s="114"/>
      <c r="B218" s="59">
        <v>6</v>
      </c>
      <c r="C218" s="60" t="s">
        <v>9</v>
      </c>
      <c r="D218" s="135">
        <v>20000</v>
      </c>
    </row>
    <row r="219" spans="1:4" s="38" customFormat="1" ht="9" customHeight="1" x14ac:dyDescent="0.35">
      <c r="A219" s="115"/>
      <c r="B219" s="59"/>
      <c r="C219" s="61"/>
      <c r="D219" s="135"/>
    </row>
    <row r="220" spans="1:4" s="38" customFormat="1" ht="21" customHeight="1" x14ac:dyDescent="0.35">
      <c r="A220" s="111" t="s">
        <v>40</v>
      </c>
      <c r="B220" s="112"/>
      <c r="C220" s="54" t="s">
        <v>17</v>
      </c>
      <c r="D220" s="146">
        <f>D222</f>
        <v>20000</v>
      </c>
    </row>
    <row r="221" spans="1:4" s="38" customFormat="1" ht="10.5" customHeight="1" x14ac:dyDescent="0.35">
      <c r="A221" s="120"/>
      <c r="B221" s="57"/>
      <c r="C221" s="70"/>
      <c r="D221" s="135"/>
    </row>
    <row r="222" spans="1:4" s="38" customFormat="1" ht="41.25" customHeight="1" x14ac:dyDescent="0.35">
      <c r="A222" s="121"/>
      <c r="B222" s="59">
        <v>451110</v>
      </c>
      <c r="C222" s="70" t="s">
        <v>47</v>
      </c>
      <c r="D222" s="135">
        <v>20000</v>
      </c>
    </row>
    <row r="223" spans="1:4" s="38" customFormat="1" ht="21" x14ac:dyDescent="0.35">
      <c r="A223" s="121"/>
      <c r="B223" s="59"/>
      <c r="C223" s="70" t="s">
        <v>33</v>
      </c>
      <c r="D223" s="135">
        <v>10000</v>
      </c>
    </row>
    <row r="224" spans="1:4" s="38" customFormat="1" ht="21" customHeight="1" x14ac:dyDescent="0.35">
      <c r="A224" s="121"/>
      <c r="B224" s="59"/>
      <c r="C224" s="70" t="s">
        <v>34</v>
      </c>
      <c r="D224" s="135">
        <v>10000</v>
      </c>
    </row>
    <row r="225" spans="1:8" s="38" customFormat="1" ht="21" x14ac:dyDescent="0.35">
      <c r="A225" s="121"/>
      <c r="B225" s="59"/>
      <c r="C225" s="62" t="s">
        <v>6</v>
      </c>
      <c r="D225" s="135"/>
      <c r="H225" s="72" t="s">
        <v>13</v>
      </c>
    </row>
    <row r="226" spans="1:8" s="38" customFormat="1" ht="21" customHeight="1" x14ac:dyDescent="0.35">
      <c r="A226" s="121"/>
      <c r="B226" s="59">
        <v>633210</v>
      </c>
      <c r="C226" s="61" t="s">
        <v>10</v>
      </c>
      <c r="D226" s="135">
        <v>2850</v>
      </c>
    </row>
    <row r="227" spans="1:8" s="38" customFormat="1" ht="21" customHeight="1" x14ac:dyDescent="0.35">
      <c r="A227" s="121"/>
      <c r="B227" s="59">
        <v>638210</v>
      </c>
      <c r="C227" s="61" t="s">
        <v>7</v>
      </c>
      <c r="D227" s="135">
        <v>16150</v>
      </c>
    </row>
    <row r="228" spans="1:8" s="38" customFormat="1" ht="21" customHeight="1" x14ac:dyDescent="0.35">
      <c r="A228" s="121"/>
      <c r="B228" s="59">
        <v>652410</v>
      </c>
      <c r="C228" s="60" t="s">
        <v>11</v>
      </c>
      <c r="D228" s="135">
        <v>1000</v>
      </c>
    </row>
    <row r="229" spans="1:8" s="38" customFormat="1" ht="9.75" customHeight="1" thickBot="1" x14ac:dyDescent="0.4">
      <c r="A229" s="121"/>
      <c r="B229" s="73"/>
      <c r="C229" s="150"/>
      <c r="D229" s="151"/>
    </row>
    <row r="230" spans="1:8" s="14" customFormat="1" ht="21.75" thickBot="1" x14ac:dyDescent="0.4">
      <c r="A230" s="40" t="s">
        <v>18</v>
      </c>
      <c r="B230" s="41"/>
      <c r="C230" s="42"/>
      <c r="D230" s="152">
        <f>SUM(D25,D43,D60,D151,D165,D220)</f>
        <v>586550</v>
      </c>
    </row>
    <row r="231" spans="1:8" x14ac:dyDescent="0.25">
      <c r="A231" s="153"/>
      <c r="B231" s="154"/>
      <c r="C231" s="155"/>
      <c r="D231" s="156"/>
    </row>
    <row r="232" spans="1:8" s="14" customFormat="1" ht="20.25" customHeight="1" x14ac:dyDescent="0.35">
      <c r="A232" s="97" t="s">
        <v>19</v>
      </c>
      <c r="B232" s="126"/>
      <c r="C232" s="126"/>
      <c r="D232" s="98"/>
      <c r="E232" s="76"/>
      <c r="F232" s="76"/>
    </row>
    <row r="233" spans="1:8" s="14" customFormat="1" ht="21" x14ac:dyDescent="0.35">
      <c r="A233" s="119" t="s">
        <v>98</v>
      </c>
      <c r="B233" s="157"/>
      <c r="C233" s="157"/>
      <c r="D233" s="158" t="s">
        <v>97</v>
      </c>
      <c r="E233" s="77"/>
      <c r="F233" s="77"/>
      <c r="G233" s="77"/>
    </row>
    <row r="234" spans="1:8" s="6" customFormat="1" ht="1.35" customHeight="1" x14ac:dyDescent="0.35">
      <c r="A234" s="7" t="s">
        <v>20</v>
      </c>
      <c r="B234" s="159"/>
      <c r="C234" s="160"/>
      <c r="D234" s="158"/>
      <c r="E234" s="74"/>
      <c r="F234" s="74"/>
    </row>
    <row r="235" spans="1:8" s="6" customFormat="1" ht="15.75" customHeight="1" x14ac:dyDescent="0.35">
      <c r="A235" s="7"/>
      <c r="B235" s="159"/>
      <c r="C235" s="160"/>
      <c r="D235" s="158"/>
      <c r="E235" s="74"/>
      <c r="F235" s="74"/>
    </row>
    <row r="236" spans="1:8" s="6" customFormat="1" ht="78.75" customHeight="1" thickBot="1" x14ac:dyDescent="0.4">
      <c r="A236" s="161" t="s">
        <v>99</v>
      </c>
      <c r="B236" s="162"/>
      <c r="C236" s="162"/>
      <c r="D236" s="163"/>
      <c r="E236" s="106"/>
      <c r="F236" s="106"/>
    </row>
    <row r="237" spans="1:8" ht="14.45" customHeight="1" x14ac:dyDescent="0.3">
      <c r="A237" s="46"/>
      <c r="B237" s="2"/>
      <c r="C237" s="43"/>
      <c r="D237" s="84"/>
      <c r="E237" s="75"/>
      <c r="F237" s="75"/>
    </row>
    <row r="238" spans="1:8" ht="14.45" customHeight="1" x14ac:dyDescent="0.3">
      <c r="A238" s="46"/>
      <c r="B238" s="2"/>
      <c r="C238" s="43"/>
      <c r="D238" s="84"/>
      <c r="E238" s="75"/>
      <c r="F238" s="75"/>
    </row>
    <row r="239" spans="1:8" ht="14.45" customHeight="1" x14ac:dyDescent="0.3">
      <c r="A239" s="47"/>
      <c r="B239" s="2"/>
      <c r="C239" s="43"/>
      <c r="D239" s="75"/>
      <c r="E239" s="75"/>
      <c r="F239" s="75"/>
    </row>
    <row r="240" spans="1:8" ht="14.45" customHeight="1" x14ac:dyDescent="0.3">
      <c r="A240" s="47"/>
      <c r="B240" s="2"/>
      <c r="C240" s="8"/>
      <c r="E240" s="11"/>
      <c r="F240" s="11"/>
    </row>
    <row r="241" spans="1:6" ht="14.45" customHeight="1" x14ac:dyDescent="0.3">
      <c r="A241" s="47"/>
      <c r="B241" s="2"/>
      <c r="C241" s="8"/>
      <c r="E241" s="11"/>
      <c r="F241" s="11"/>
    </row>
    <row r="242" spans="1:6" ht="14.45" customHeight="1" x14ac:dyDescent="0.3">
      <c r="A242" s="47"/>
      <c r="B242" s="2"/>
      <c r="C242" s="8"/>
      <c r="E242" s="11"/>
      <c r="F242" s="11"/>
    </row>
  </sheetData>
  <mergeCells count="29">
    <mergeCell ref="A26:A42"/>
    <mergeCell ref="A233:C233"/>
    <mergeCell ref="D233:D236"/>
    <mergeCell ref="A220:B220"/>
    <mergeCell ref="A221:A229"/>
    <mergeCell ref="A43:B43"/>
    <mergeCell ref="A175:A219"/>
    <mergeCell ref="A61:A118"/>
    <mergeCell ref="A119:A150"/>
    <mergeCell ref="E236:F236"/>
    <mergeCell ref="A232:D232"/>
    <mergeCell ref="A236:C236"/>
    <mergeCell ref="A44:A59"/>
    <mergeCell ref="A60:B60"/>
    <mergeCell ref="A165:B165"/>
    <mergeCell ref="A151:B151"/>
    <mergeCell ref="A152:A164"/>
    <mergeCell ref="A166:A174"/>
    <mergeCell ref="A25:B25"/>
    <mergeCell ref="A15:A24"/>
    <mergeCell ref="A3:D4"/>
    <mergeCell ref="A5:D5"/>
    <mergeCell ref="A6:D6"/>
    <mergeCell ref="A7:D7"/>
    <mergeCell ref="A8:D8"/>
    <mergeCell ref="A9:D9"/>
    <mergeCell ref="A10:D10"/>
    <mergeCell ref="A12:D12"/>
    <mergeCell ref="A11:D11"/>
  </mergeCells>
  <phoneticPr fontId="18" type="noConversion"/>
  <printOptions horizontalCentered="1" verticalCentered="1"/>
  <pageMargins left="0.51181102362204722" right="0.11811023622047245" top="0.31496062992125984" bottom="0.31496062992125984" header="0.31496062992125984" footer="0.31496062992125984"/>
  <pageSetup paperSize="9" scale="60" fitToHeight="0" orientation="portrait" r:id="rId1"/>
  <rowBreaks count="3" manualBreakCount="3">
    <brk id="59" max="3" man="1"/>
    <brk id="118" max="3" man="1"/>
    <brk id="174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Franjo Sovina</cp:lastModifiedBy>
  <cp:lastPrinted>2025-11-21T12:24:44Z</cp:lastPrinted>
  <dcterms:created xsi:type="dcterms:W3CDTF">2020-12-18T12:51:25Z</dcterms:created>
  <dcterms:modified xsi:type="dcterms:W3CDTF">2025-11-21T12:33:19Z</dcterms:modified>
</cp:coreProperties>
</file>